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Sheet1" sheetId="1" r:id="rId1"/>
    <sheet name="Sheet2" sheetId="2" r:id="rId2"/>
    <sheet name="Sheet3" sheetId="3" r:id="rId3"/>
    <sheet name="Sheet4" sheetId="4" r:id="rId4"/>
    <sheet name="Sheet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E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G6" authorId="0">
      <text>
        <r>
          <rPr>
            <sz val="9"/>
            <color rgb="FF000000"/>
            <rFont val="宋体"/>
            <charset val="134"/>
          </rPr>
          <t xml:space="preserve">数据类型:金额
计量单位:元
舍位方案:保留小数2位
数据长度上限:13
</t>
        </r>
      </text>
    </comment>
    <comment ref="J6" authorId="0">
      <text>
        <r>
          <rPr>
            <sz val="9"/>
            <color rgb="FF000000"/>
            <rFont val="宋体"/>
            <charset val="134"/>
          </rPr>
          <t xml:space="preserve">数据类型:金额
计量单位:元
舍位方案:保留小数2位
数据长度上限:13
</t>
        </r>
      </text>
    </comment>
    <comment ref="K6" authorId="0">
      <text>
        <r>
          <rPr>
            <sz val="9"/>
            <color rgb="FF000000"/>
            <rFont val="宋体"/>
            <charset val="134"/>
          </rPr>
          <t xml:space="preserve">数据类型:金额
计量单位:元
舍位方案:保留小数2位
数据长度上限:13
</t>
        </r>
      </text>
    </comment>
    <comment ref="L6" authorId="0">
      <text>
        <r>
          <rPr>
            <sz val="9"/>
            <color rgb="FF000000"/>
            <rFont val="宋体"/>
            <charset val="134"/>
          </rPr>
          <t xml:space="preserve">数据类型:金额
计量单位:元
舍位方案:保留小数2位
数据长度上限:13
</t>
        </r>
      </text>
    </comment>
    <comment ref="M6" authorId="0">
      <text>
        <r>
          <rPr>
            <sz val="9"/>
            <color rgb="FF000000"/>
            <rFont val="宋体"/>
            <charset val="134"/>
          </rPr>
          <t xml:space="preserve">数据类型:金额
计量单位:元
舍位方案:保留小数2位
数据长度上限:13
</t>
        </r>
      </text>
    </comment>
    <comment ref="N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G7" authorId="0">
      <text>
        <r>
          <rPr>
            <sz val="9"/>
            <color rgb="FF000000"/>
            <rFont val="宋体"/>
            <charset val="134"/>
          </rPr>
          <t xml:space="preserve">数据类型:金额
计量单位:元
舍位方案:保留小数2位
数据长度上限:13
</t>
        </r>
      </text>
    </comment>
    <comment ref="J7" authorId="0">
      <text>
        <r>
          <rPr>
            <sz val="9"/>
            <color rgb="FF000000"/>
            <rFont val="宋体"/>
            <charset val="134"/>
          </rPr>
          <t xml:space="preserve">数据类型:金额
计量单位:元
舍位方案:保留小数2位
数据长度上限:13
</t>
        </r>
      </text>
    </comment>
    <comment ref="K7" authorId="0">
      <text>
        <r>
          <rPr>
            <sz val="9"/>
            <color rgb="FF000000"/>
            <rFont val="宋体"/>
            <charset val="134"/>
          </rPr>
          <t xml:space="preserve">数据类型:金额
计量单位:元
舍位方案:保留小数2位
数据长度上限:13
</t>
        </r>
      </text>
    </comment>
    <comment ref="L7" authorId="0">
      <text>
        <r>
          <rPr>
            <sz val="9"/>
            <color rgb="FF000000"/>
            <rFont val="宋体"/>
            <charset val="134"/>
          </rPr>
          <t xml:space="preserve">数据类型:金额
计量单位:元
舍位方案:保留小数2位
数据长度上限:13
</t>
        </r>
      </text>
    </comment>
    <comment ref="M7" authorId="0">
      <text>
        <r>
          <rPr>
            <sz val="9"/>
            <color rgb="FF000000"/>
            <rFont val="宋体"/>
            <charset val="134"/>
          </rPr>
          <t xml:space="preserve">数据类型:金额
计量单位:元
舍位方案:保留小数2位
数据长度上限:13
</t>
        </r>
      </text>
    </comment>
    <comment ref="N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G8" authorId="0">
      <text>
        <r>
          <rPr>
            <sz val="9"/>
            <color rgb="FF000000"/>
            <rFont val="宋体"/>
            <charset val="134"/>
          </rPr>
          <t xml:space="preserve">数据类型:金额
计量单位:元
舍位方案:保留小数2位
数据长度上限:13
</t>
        </r>
      </text>
    </comment>
    <comment ref="J8" authorId="0">
      <text>
        <r>
          <rPr>
            <sz val="9"/>
            <color rgb="FF000000"/>
            <rFont val="宋体"/>
            <charset val="134"/>
          </rPr>
          <t xml:space="preserve">数据类型:金额
计量单位:元
舍位方案:保留小数2位
数据长度上限:13
</t>
        </r>
      </text>
    </comment>
    <comment ref="K8" authorId="0">
      <text>
        <r>
          <rPr>
            <sz val="9"/>
            <color rgb="FF000000"/>
            <rFont val="宋体"/>
            <charset val="134"/>
          </rPr>
          <t xml:space="preserve">数据类型:金额
计量单位:元
舍位方案:保留小数2位
数据长度上限:13
</t>
        </r>
      </text>
    </comment>
    <comment ref="L8" authorId="0">
      <text>
        <r>
          <rPr>
            <sz val="9"/>
            <color rgb="FF000000"/>
            <rFont val="宋体"/>
            <charset val="134"/>
          </rPr>
          <t xml:space="preserve">数据类型:金额
计量单位:元
舍位方案:保留小数2位
数据长度上限:13
</t>
        </r>
      </text>
    </comment>
    <comment ref="M8" authorId="0">
      <text>
        <r>
          <rPr>
            <sz val="9"/>
            <color rgb="FF000000"/>
            <rFont val="宋体"/>
            <charset val="134"/>
          </rPr>
          <t xml:space="preserve">数据类型:金额
计量单位:元
舍位方案:保留小数2位
数据长度上限:13
</t>
        </r>
      </text>
    </comment>
    <comment ref="N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G9" authorId="0">
      <text>
        <r>
          <rPr>
            <sz val="9"/>
            <color rgb="FF000000"/>
            <rFont val="宋体"/>
            <charset val="134"/>
          </rPr>
          <t xml:space="preserve">数据类型:金额
计量单位:元
舍位方案:保留小数2位
数据长度上限:13
</t>
        </r>
      </text>
    </comment>
    <comment ref="J9" authorId="0">
      <text>
        <r>
          <rPr>
            <sz val="9"/>
            <color rgb="FF000000"/>
            <rFont val="宋体"/>
            <charset val="134"/>
          </rPr>
          <t xml:space="preserve">数据类型:金额
计量单位:元
舍位方案:保留小数2位
数据长度上限:13
</t>
        </r>
      </text>
    </comment>
    <comment ref="K9" authorId="0">
      <text>
        <r>
          <rPr>
            <sz val="9"/>
            <color rgb="FF000000"/>
            <rFont val="宋体"/>
            <charset val="134"/>
          </rPr>
          <t xml:space="preserve">数据类型:金额
计量单位:元
舍位方案:保留小数2位
数据长度上限:13
</t>
        </r>
      </text>
    </comment>
    <comment ref="L9" authorId="0">
      <text>
        <r>
          <rPr>
            <sz val="9"/>
            <color rgb="FF000000"/>
            <rFont val="宋体"/>
            <charset val="134"/>
          </rPr>
          <t xml:space="preserve">数据类型:金额
计量单位:元
舍位方案:保留小数2位
数据长度上限:13
</t>
        </r>
      </text>
    </comment>
    <comment ref="M9" authorId="0">
      <text>
        <r>
          <rPr>
            <sz val="9"/>
            <color rgb="FF000000"/>
            <rFont val="宋体"/>
            <charset val="134"/>
          </rPr>
          <t xml:space="preserve">数据类型:金额
计量单位:元
舍位方案:保留小数2位
数据长度上限:13
</t>
        </r>
      </text>
    </comment>
    <comment ref="N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G10" authorId="0">
      <text>
        <r>
          <rPr>
            <sz val="9"/>
            <color rgb="FF000000"/>
            <rFont val="宋体"/>
            <charset val="134"/>
          </rPr>
          <t xml:space="preserve">数据类型:金额
计量单位:元
舍位方案:保留小数2位
数据长度上限:13
</t>
        </r>
      </text>
    </comment>
    <comment ref="J10" authorId="0">
      <text>
        <r>
          <rPr>
            <sz val="9"/>
            <color rgb="FF000000"/>
            <rFont val="宋体"/>
            <charset val="134"/>
          </rPr>
          <t xml:space="preserve">数据类型:金额
计量单位:元
舍位方案:保留小数2位
数据长度上限:13
</t>
        </r>
      </text>
    </comment>
    <comment ref="K10" authorId="0">
      <text>
        <r>
          <rPr>
            <sz val="9"/>
            <color rgb="FF000000"/>
            <rFont val="宋体"/>
            <charset val="134"/>
          </rPr>
          <t xml:space="preserve">数据类型:金额
计量单位:元
舍位方案:保留小数2位
数据长度上限:13
</t>
        </r>
      </text>
    </comment>
    <comment ref="L10" authorId="0">
      <text>
        <r>
          <rPr>
            <sz val="9"/>
            <color rgb="FF000000"/>
            <rFont val="宋体"/>
            <charset val="134"/>
          </rPr>
          <t xml:space="preserve">数据类型:金额
计量单位:元
舍位方案:保留小数2位
数据长度上限:13
</t>
        </r>
      </text>
    </comment>
    <comment ref="M10" authorId="0">
      <text>
        <r>
          <rPr>
            <sz val="9"/>
            <color rgb="FF000000"/>
            <rFont val="宋体"/>
            <charset val="134"/>
          </rPr>
          <t xml:space="preserve">数据类型:金额
计量单位:元
舍位方案:保留小数2位
数据长度上限:13
</t>
        </r>
      </text>
    </comment>
    <comment ref="N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E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G11" authorId="0">
      <text>
        <r>
          <rPr>
            <sz val="9"/>
            <color rgb="FF000000"/>
            <rFont val="宋体"/>
            <charset val="134"/>
          </rPr>
          <t xml:space="preserve">数据类型:金额
计量单位:元
舍位方案:保留小数2位
数据长度上限:13
</t>
        </r>
      </text>
    </comment>
    <comment ref="J11" authorId="0">
      <text>
        <r>
          <rPr>
            <sz val="9"/>
            <color rgb="FF000000"/>
            <rFont val="宋体"/>
            <charset val="134"/>
          </rPr>
          <t xml:space="preserve">数据类型:金额
计量单位:元
舍位方案:保留小数2位
数据长度上限:13
</t>
        </r>
      </text>
    </comment>
    <comment ref="K11" authorId="0">
      <text>
        <r>
          <rPr>
            <sz val="9"/>
            <color rgb="FF000000"/>
            <rFont val="宋体"/>
            <charset val="134"/>
          </rPr>
          <t xml:space="preserve">数据类型:金额
计量单位:元
舍位方案:保留小数2位
数据长度上限:13
</t>
        </r>
      </text>
    </comment>
    <comment ref="L11" authorId="0">
      <text>
        <r>
          <rPr>
            <sz val="9"/>
            <color rgb="FF000000"/>
            <rFont val="宋体"/>
            <charset val="134"/>
          </rPr>
          <t xml:space="preserve">数据类型:金额
计量单位:元
舍位方案:保留小数2位
数据长度上限:13
</t>
        </r>
      </text>
    </comment>
    <comment ref="M11" authorId="0">
      <text>
        <r>
          <rPr>
            <sz val="9"/>
            <color rgb="FF000000"/>
            <rFont val="宋体"/>
            <charset val="134"/>
          </rPr>
          <t xml:space="preserve">数据类型:金额
计量单位:元
舍位方案:保留小数2位
数据长度上限:13
</t>
        </r>
      </text>
    </comment>
    <comment ref="N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E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G12" authorId="0">
      <text>
        <r>
          <rPr>
            <sz val="9"/>
            <color rgb="FF000000"/>
            <rFont val="宋体"/>
            <charset val="134"/>
          </rPr>
          <t xml:space="preserve">数据类型:金额
计量单位:元
舍位方案:保留小数2位
数据长度上限:13
</t>
        </r>
      </text>
    </comment>
    <comment ref="J12" authorId="0">
      <text>
        <r>
          <rPr>
            <sz val="9"/>
            <color rgb="FF000000"/>
            <rFont val="宋体"/>
            <charset val="134"/>
          </rPr>
          <t xml:space="preserve">数据类型:金额
计量单位:元
舍位方案:保留小数2位
数据长度上限:13
</t>
        </r>
      </text>
    </comment>
    <comment ref="K12" authorId="0">
      <text>
        <r>
          <rPr>
            <sz val="9"/>
            <color rgb="FF000000"/>
            <rFont val="宋体"/>
            <charset val="134"/>
          </rPr>
          <t xml:space="preserve">数据类型:金额
计量单位:元
舍位方案:保留小数2位
数据长度上限:13
</t>
        </r>
      </text>
    </comment>
    <comment ref="L12" authorId="0">
      <text>
        <r>
          <rPr>
            <sz val="9"/>
            <color rgb="FF000000"/>
            <rFont val="宋体"/>
            <charset val="134"/>
          </rPr>
          <t xml:space="preserve">数据类型:金额
计量单位:元
舍位方案:保留小数2位
数据长度上限:13
</t>
        </r>
      </text>
    </comment>
    <comment ref="M12" authorId="0">
      <text>
        <r>
          <rPr>
            <sz val="9"/>
            <color rgb="FF000000"/>
            <rFont val="宋体"/>
            <charset val="134"/>
          </rPr>
          <t xml:space="preserve">数据类型:金额
计量单位:元
舍位方案:保留小数2位
数据长度上限:13
</t>
        </r>
      </text>
    </comment>
    <comment ref="N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E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G13" authorId="0">
      <text>
        <r>
          <rPr>
            <sz val="9"/>
            <color rgb="FF000000"/>
            <rFont val="宋体"/>
            <charset val="134"/>
          </rPr>
          <t xml:space="preserve">数据类型:金额
计量单位:元
舍位方案:保留小数2位
数据长度上限:13
</t>
        </r>
      </text>
    </comment>
    <comment ref="J13" authorId="0">
      <text>
        <r>
          <rPr>
            <sz val="9"/>
            <color rgb="FF000000"/>
            <rFont val="宋体"/>
            <charset val="134"/>
          </rPr>
          <t xml:space="preserve">数据类型:金额
计量单位:元
舍位方案:保留小数2位
数据长度上限:13
</t>
        </r>
      </text>
    </comment>
    <comment ref="K13" authorId="0">
      <text>
        <r>
          <rPr>
            <sz val="9"/>
            <color rgb="FF000000"/>
            <rFont val="宋体"/>
            <charset val="134"/>
          </rPr>
          <t xml:space="preserve">数据类型:金额
计量单位:元
舍位方案:保留小数2位
数据长度上限:13
</t>
        </r>
      </text>
    </comment>
    <comment ref="L13" authorId="0">
      <text>
        <r>
          <rPr>
            <sz val="9"/>
            <color rgb="FF000000"/>
            <rFont val="宋体"/>
            <charset val="134"/>
          </rPr>
          <t xml:space="preserve">数据类型:金额
计量单位:元
舍位方案:保留小数2位
数据长度上限:13
</t>
        </r>
      </text>
    </comment>
    <comment ref="M13" authorId="0">
      <text>
        <r>
          <rPr>
            <sz val="9"/>
            <color rgb="FF000000"/>
            <rFont val="宋体"/>
            <charset val="134"/>
          </rPr>
          <t xml:space="preserve">数据类型:金额
计量单位:元
舍位方案:保留小数2位
数据长度上限:13
</t>
        </r>
      </text>
    </comment>
    <comment ref="N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E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G14" authorId="0">
      <text>
        <r>
          <rPr>
            <sz val="9"/>
            <color rgb="FF000000"/>
            <rFont val="宋体"/>
            <charset val="134"/>
          </rPr>
          <t xml:space="preserve">数据类型:金额
计量单位:元
舍位方案:保留小数2位
数据长度上限:13
</t>
        </r>
      </text>
    </comment>
    <comment ref="J14" authorId="0">
      <text>
        <r>
          <rPr>
            <sz val="9"/>
            <color rgb="FF000000"/>
            <rFont val="宋体"/>
            <charset val="134"/>
          </rPr>
          <t xml:space="preserve">数据类型:金额
计量单位:元
舍位方案:保留小数2位
数据长度上限:13
</t>
        </r>
      </text>
    </comment>
    <comment ref="K14" authorId="0">
      <text>
        <r>
          <rPr>
            <sz val="9"/>
            <color rgb="FF000000"/>
            <rFont val="宋体"/>
            <charset val="134"/>
          </rPr>
          <t xml:space="preserve">数据类型:金额
计量单位:元
舍位方案:保留小数2位
数据长度上限:13
</t>
        </r>
      </text>
    </comment>
    <comment ref="L14" authorId="0">
      <text>
        <r>
          <rPr>
            <sz val="9"/>
            <color rgb="FF000000"/>
            <rFont val="宋体"/>
            <charset val="134"/>
          </rPr>
          <t xml:space="preserve">数据类型:金额
计量单位:元
舍位方案:保留小数2位
数据长度上限:13
</t>
        </r>
      </text>
    </comment>
    <comment ref="M14" authorId="0">
      <text>
        <r>
          <rPr>
            <sz val="9"/>
            <color rgb="FF000000"/>
            <rFont val="宋体"/>
            <charset val="134"/>
          </rPr>
          <t xml:space="preserve">数据类型:金额
计量单位:元
舍位方案:保留小数2位
数据长度上限:13
</t>
        </r>
      </text>
    </comment>
    <comment ref="N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E15"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G15" authorId="0">
      <text>
        <r>
          <rPr>
            <sz val="9"/>
            <color rgb="FF000000"/>
            <rFont val="宋体"/>
            <charset val="134"/>
          </rPr>
          <t xml:space="preserve">数据类型:金额
计量单位:元
舍位方案:保留小数2位
数据长度上限:13
</t>
        </r>
      </text>
    </comment>
    <comment ref="J15" authorId="0">
      <text>
        <r>
          <rPr>
            <sz val="9"/>
            <color rgb="FF000000"/>
            <rFont val="宋体"/>
            <charset val="134"/>
          </rPr>
          <t xml:space="preserve">数据类型:金额
计量单位:元
舍位方案:保留小数2位
数据长度上限:13
</t>
        </r>
      </text>
    </comment>
    <comment ref="K15" authorId="0">
      <text>
        <r>
          <rPr>
            <sz val="9"/>
            <color rgb="FF000000"/>
            <rFont val="宋体"/>
            <charset val="134"/>
          </rPr>
          <t xml:space="preserve">数据类型:金额
计量单位:元
舍位方案:保留小数2位
数据长度上限:13
</t>
        </r>
      </text>
    </comment>
    <comment ref="L15" authorId="0">
      <text>
        <r>
          <rPr>
            <sz val="9"/>
            <color rgb="FF000000"/>
            <rFont val="宋体"/>
            <charset val="134"/>
          </rPr>
          <t xml:space="preserve">数据类型:金额
计量单位:元
舍位方案:保留小数2位
数据长度上限:13
</t>
        </r>
      </text>
    </comment>
    <comment ref="M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E16" authorId="0">
      <text>
        <r>
          <rPr>
            <sz val="9"/>
            <color rgb="FF000000"/>
            <rFont val="宋体"/>
            <charset val="134"/>
          </rPr>
          <t xml:space="preserve">数据类型:金额
计量单位:元
舍位方案:保留小数2位
数据长度上限:13
</t>
        </r>
      </text>
    </comment>
    <comment ref="F16" authorId="0">
      <text>
        <r>
          <rPr>
            <sz val="9"/>
            <color rgb="FF000000"/>
            <rFont val="宋体"/>
            <charset val="134"/>
          </rPr>
          <t xml:space="preserve">数据类型:金额
计量单位:元
舍位方案:保留小数2位
数据长度上限:13
</t>
        </r>
      </text>
    </comment>
    <comment ref="G16" authorId="0">
      <text>
        <r>
          <rPr>
            <sz val="9"/>
            <color rgb="FF000000"/>
            <rFont val="宋体"/>
            <charset val="134"/>
          </rPr>
          <t xml:space="preserve">数据类型:金额
计量单位:元
舍位方案:保留小数2位
数据长度上限:13
</t>
        </r>
      </text>
    </comment>
    <comment ref="J16" authorId="0">
      <text>
        <r>
          <rPr>
            <sz val="9"/>
            <color rgb="FF000000"/>
            <rFont val="宋体"/>
            <charset val="134"/>
          </rPr>
          <t xml:space="preserve">数据类型:金额
计量单位:元
舍位方案:保留小数2位
数据长度上限:13
</t>
        </r>
      </text>
    </comment>
    <comment ref="K16" authorId="0">
      <text>
        <r>
          <rPr>
            <sz val="9"/>
            <color rgb="FF000000"/>
            <rFont val="宋体"/>
            <charset val="134"/>
          </rPr>
          <t xml:space="preserve">数据类型:金额
计量单位:元
舍位方案:保留小数2位
数据长度上限:13
</t>
        </r>
      </text>
    </comment>
    <comment ref="L16" authorId="0">
      <text>
        <r>
          <rPr>
            <sz val="9"/>
            <color rgb="FF000000"/>
            <rFont val="宋体"/>
            <charset val="134"/>
          </rPr>
          <t xml:space="preserve">数据类型:金额
计量单位:元
舍位方案:保留小数2位
数据长度上限:13
</t>
        </r>
      </text>
    </comment>
    <comment ref="M16" authorId="0">
      <text>
        <r>
          <rPr>
            <sz val="9"/>
            <color rgb="FF000000"/>
            <rFont val="宋体"/>
            <charset val="134"/>
          </rPr>
          <t xml:space="preserve">数据类型:金额
计量单位:元
舍位方案:保留小数2位
数据长度上限:13
</t>
        </r>
      </text>
    </comment>
    <comment ref="N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E17" authorId="0">
      <text>
        <r>
          <rPr>
            <sz val="9"/>
            <color rgb="FF000000"/>
            <rFont val="宋体"/>
            <charset val="134"/>
          </rPr>
          <t xml:space="preserve">数据类型:金额
计量单位:元
舍位方案:保留小数2位
数据长度上限:13
</t>
        </r>
      </text>
    </comment>
    <comment ref="F17" authorId="0">
      <text>
        <r>
          <rPr>
            <sz val="9"/>
            <color rgb="FF000000"/>
            <rFont val="宋体"/>
            <charset val="134"/>
          </rPr>
          <t xml:space="preserve">数据类型:金额
计量单位:元
舍位方案:保留小数2位
数据长度上限:13
</t>
        </r>
      </text>
    </comment>
    <comment ref="G17" authorId="0">
      <text>
        <r>
          <rPr>
            <sz val="9"/>
            <color rgb="FF000000"/>
            <rFont val="宋体"/>
            <charset val="134"/>
          </rPr>
          <t xml:space="preserve">数据类型:金额
计量单位:元
舍位方案:保留小数2位
数据长度上限:13
</t>
        </r>
      </text>
    </comment>
    <comment ref="J17" authorId="0">
      <text>
        <r>
          <rPr>
            <sz val="9"/>
            <color rgb="FF000000"/>
            <rFont val="宋体"/>
            <charset val="134"/>
          </rPr>
          <t xml:space="preserve">数据类型:金额
计量单位:元
舍位方案:保留小数2位
数据长度上限:13
</t>
        </r>
      </text>
    </comment>
    <comment ref="K17" authorId="0">
      <text>
        <r>
          <rPr>
            <sz val="9"/>
            <color rgb="FF000000"/>
            <rFont val="宋体"/>
            <charset val="134"/>
          </rPr>
          <t xml:space="preserve">数据类型:金额
计量单位:元
舍位方案:保留小数2位
数据长度上限:13
</t>
        </r>
      </text>
    </comment>
    <comment ref="L17" authorId="0">
      <text>
        <r>
          <rPr>
            <sz val="9"/>
            <color rgb="FF000000"/>
            <rFont val="宋体"/>
            <charset val="134"/>
          </rPr>
          <t xml:space="preserve">数据类型:金额
计量单位:元
舍位方案:保留小数2位
数据长度上限:13
</t>
        </r>
      </text>
    </comment>
    <comment ref="M17" authorId="0">
      <text>
        <r>
          <rPr>
            <sz val="9"/>
            <color rgb="FF000000"/>
            <rFont val="宋体"/>
            <charset val="134"/>
          </rPr>
          <t xml:space="preserve">数据类型:金额
计量单位:元
舍位方案:保留小数2位
数据长度上限:13
</t>
        </r>
      </text>
    </comment>
    <comment ref="N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E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G18" authorId="0">
      <text>
        <r>
          <rPr>
            <sz val="9"/>
            <color rgb="FF000000"/>
            <rFont val="宋体"/>
            <charset val="134"/>
          </rPr>
          <t xml:space="preserve">数据类型:金额
计量单位:元
舍位方案:保留小数2位
数据长度上限:13
</t>
        </r>
      </text>
    </comment>
    <comment ref="J18" authorId="0">
      <text>
        <r>
          <rPr>
            <sz val="9"/>
            <color rgb="FF000000"/>
            <rFont val="宋体"/>
            <charset val="134"/>
          </rPr>
          <t xml:space="preserve">数据类型:金额
计量单位:元
舍位方案:保留小数2位
数据长度上限:13
</t>
        </r>
      </text>
    </comment>
    <comment ref="K18" authorId="0">
      <text>
        <r>
          <rPr>
            <sz val="9"/>
            <color rgb="FF000000"/>
            <rFont val="宋体"/>
            <charset val="134"/>
          </rPr>
          <t xml:space="preserve">数据类型:金额
计量单位:元
舍位方案:保留小数2位
数据长度上限:13
</t>
        </r>
      </text>
    </comment>
    <comment ref="L18" authorId="0">
      <text>
        <r>
          <rPr>
            <sz val="9"/>
            <color rgb="FF000000"/>
            <rFont val="宋体"/>
            <charset val="134"/>
          </rPr>
          <t xml:space="preserve">数据类型:金额
计量单位:元
舍位方案:保留小数2位
数据长度上限:13
</t>
        </r>
      </text>
    </comment>
    <comment ref="M18" authorId="0">
      <text>
        <r>
          <rPr>
            <sz val="9"/>
            <color rgb="FF000000"/>
            <rFont val="宋体"/>
            <charset val="134"/>
          </rPr>
          <t xml:space="preserve">数据类型:金额
计量单位:元
舍位方案:保留小数2位
数据长度上限:13
</t>
        </r>
      </text>
    </comment>
    <comment ref="N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E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G19" authorId="0">
      <text>
        <r>
          <rPr>
            <sz val="9"/>
            <color rgb="FF000000"/>
            <rFont val="宋体"/>
            <charset val="134"/>
          </rPr>
          <t xml:space="preserve">数据类型:金额
计量单位:元
舍位方案:保留小数2位
数据长度上限:13
</t>
        </r>
      </text>
    </comment>
    <comment ref="J19" authorId="0">
      <text>
        <r>
          <rPr>
            <sz val="9"/>
            <color rgb="FF000000"/>
            <rFont val="宋体"/>
            <charset val="134"/>
          </rPr>
          <t xml:space="preserve">数据类型:金额
计量单位:元
舍位方案:保留小数2位
数据长度上限:13
</t>
        </r>
      </text>
    </comment>
    <comment ref="K19" authorId="0">
      <text>
        <r>
          <rPr>
            <sz val="9"/>
            <color rgb="FF000000"/>
            <rFont val="宋体"/>
            <charset val="134"/>
          </rPr>
          <t xml:space="preserve">数据类型:金额
计量单位:元
舍位方案:保留小数2位
数据长度上限:13
</t>
        </r>
      </text>
    </comment>
    <comment ref="L19" authorId="0">
      <text>
        <r>
          <rPr>
            <sz val="9"/>
            <color rgb="FF000000"/>
            <rFont val="宋体"/>
            <charset val="134"/>
          </rPr>
          <t xml:space="preserve">数据类型:金额
计量单位:元
舍位方案:保留小数2位
数据长度上限:13
</t>
        </r>
      </text>
    </comment>
    <comment ref="M19" authorId="0">
      <text>
        <r>
          <rPr>
            <sz val="9"/>
            <color rgb="FF000000"/>
            <rFont val="宋体"/>
            <charset val="134"/>
          </rPr>
          <t xml:space="preserve">数据类型:金额
计量单位:元
舍位方案:保留小数2位
数据长度上限:13
</t>
        </r>
      </text>
    </comment>
    <comment ref="N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D20" authorId="0">
      <text>
        <r>
          <rPr>
            <sz val="9"/>
            <color rgb="FF000000"/>
            <rFont val="宋体"/>
            <charset val="134"/>
          </rPr>
          <t xml:space="preserve">数据类型:金额
计量单位:元
舍位方案:保留小数2位
数据长度上限:13
</t>
        </r>
      </text>
    </comment>
    <comment ref="E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G20" authorId="0">
      <text>
        <r>
          <rPr>
            <sz val="9"/>
            <color rgb="FF000000"/>
            <rFont val="宋体"/>
            <charset val="134"/>
          </rPr>
          <t xml:space="preserve">数据类型:金额
计量单位:元
舍位方案:保留小数2位
数据长度上限:13
</t>
        </r>
      </text>
    </comment>
    <comment ref="J20" authorId="0">
      <text>
        <r>
          <rPr>
            <sz val="9"/>
            <color rgb="FF000000"/>
            <rFont val="宋体"/>
            <charset val="134"/>
          </rPr>
          <t xml:space="preserve">数据类型:金额
计量单位:元
舍位方案:保留小数2位
数据长度上限:13
</t>
        </r>
      </text>
    </comment>
    <comment ref="K20" authorId="0">
      <text>
        <r>
          <rPr>
            <sz val="9"/>
            <color rgb="FF000000"/>
            <rFont val="宋体"/>
            <charset val="134"/>
          </rPr>
          <t xml:space="preserve">数据类型:金额
计量单位:元
舍位方案:保留小数2位
数据长度上限:13
</t>
        </r>
      </text>
    </comment>
    <comment ref="L20" authorId="0">
      <text>
        <r>
          <rPr>
            <sz val="9"/>
            <color rgb="FF000000"/>
            <rFont val="宋体"/>
            <charset val="134"/>
          </rPr>
          <t xml:space="preserve">数据类型:金额
计量单位:元
舍位方案:保留小数2位
数据长度上限:13
</t>
        </r>
      </text>
    </comment>
    <comment ref="M20" authorId="0">
      <text>
        <r>
          <rPr>
            <sz val="9"/>
            <color rgb="FF000000"/>
            <rFont val="宋体"/>
            <charset val="134"/>
          </rPr>
          <t xml:space="preserve">数据类型:金额
计量单位:元
舍位方案:保留小数2位
数据长度上限:13
</t>
        </r>
      </text>
    </comment>
    <comment ref="N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D21" authorId="0">
      <text>
        <r>
          <rPr>
            <sz val="9"/>
            <color rgb="FF000000"/>
            <rFont val="宋体"/>
            <charset val="134"/>
          </rPr>
          <t xml:space="preserve">数据类型:金额
计量单位:元
舍位方案:保留小数2位
数据长度上限:13
</t>
        </r>
      </text>
    </comment>
    <comment ref="E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G21" authorId="0">
      <text>
        <r>
          <rPr>
            <sz val="9"/>
            <color rgb="FF000000"/>
            <rFont val="宋体"/>
            <charset val="134"/>
          </rPr>
          <t xml:space="preserve">数据类型:金额
计量单位:元
舍位方案:保留小数2位
数据长度上限:13
</t>
        </r>
      </text>
    </comment>
    <comment ref="J21" authorId="0">
      <text>
        <r>
          <rPr>
            <sz val="9"/>
            <color rgb="FF000000"/>
            <rFont val="宋体"/>
            <charset val="134"/>
          </rPr>
          <t xml:space="preserve">数据类型:金额
计量单位:元
舍位方案:保留小数2位
数据长度上限:13
</t>
        </r>
      </text>
    </comment>
    <comment ref="K21" authorId="0">
      <text>
        <r>
          <rPr>
            <sz val="9"/>
            <color rgb="FF000000"/>
            <rFont val="宋体"/>
            <charset val="134"/>
          </rPr>
          <t xml:space="preserve">数据类型:金额
计量单位:元
舍位方案:保留小数2位
数据长度上限:13
</t>
        </r>
      </text>
    </comment>
    <comment ref="L21" authorId="0">
      <text>
        <r>
          <rPr>
            <sz val="9"/>
            <color rgb="FF000000"/>
            <rFont val="宋体"/>
            <charset val="134"/>
          </rPr>
          <t xml:space="preserve">数据类型:金额
计量单位:元
舍位方案:保留小数2位
数据长度上限:13
</t>
        </r>
      </text>
    </comment>
    <comment ref="M21" authorId="0">
      <text>
        <r>
          <rPr>
            <sz val="9"/>
            <color rgb="FF000000"/>
            <rFont val="宋体"/>
            <charset val="134"/>
          </rPr>
          <t xml:space="preserve">数据类型:金额
计量单位:元
舍位方案:保留小数2位
数据长度上限:13
</t>
        </r>
      </text>
    </comment>
    <comment ref="N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D22" authorId="0">
      <text>
        <r>
          <rPr>
            <sz val="9"/>
            <color rgb="FF000000"/>
            <rFont val="宋体"/>
            <charset val="134"/>
          </rPr>
          <t xml:space="preserve">数据类型:金额
计量单位:元
舍位方案:保留小数2位
数据长度上限:13
</t>
        </r>
      </text>
    </comment>
    <comment ref="E22"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G22" authorId="0">
      <text>
        <r>
          <rPr>
            <sz val="9"/>
            <color rgb="FF000000"/>
            <rFont val="宋体"/>
            <charset val="134"/>
          </rPr>
          <t xml:space="preserve">数据类型:金额
计量单位:元
舍位方案:保留小数2位
数据长度上限:13
</t>
        </r>
      </text>
    </comment>
    <comment ref="J22" authorId="0">
      <text>
        <r>
          <rPr>
            <sz val="9"/>
            <color rgb="FF000000"/>
            <rFont val="宋体"/>
            <charset val="134"/>
          </rPr>
          <t xml:space="preserve">数据类型:金额
计量单位:元
舍位方案:保留小数2位
数据长度上限:13
</t>
        </r>
      </text>
    </comment>
    <comment ref="K22" authorId="0">
      <text>
        <r>
          <rPr>
            <sz val="9"/>
            <color rgb="FF000000"/>
            <rFont val="宋体"/>
            <charset val="134"/>
          </rPr>
          <t xml:space="preserve">数据类型:金额
计量单位:元
舍位方案:保留小数2位
数据长度上限:13
</t>
        </r>
      </text>
    </comment>
    <comment ref="L22" authorId="0">
      <text>
        <r>
          <rPr>
            <sz val="9"/>
            <color rgb="FF000000"/>
            <rFont val="宋体"/>
            <charset val="134"/>
          </rPr>
          <t xml:space="preserve">数据类型:金额
计量单位:元
舍位方案:保留小数2位
数据长度上限:13
</t>
        </r>
      </text>
    </comment>
    <comment ref="M22" authorId="0">
      <text>
        <r>
          <rPr>
            <sz val="9"/>
            <color rgb="FF000000"/>
            <rFont val="宋体"/>
            <charset val="134"/>
          </rPr>
          <t xml:space="preserve">数据类型:金额
计量单位:元
舍位方案:保留小数2位
数据长度上限:13
</t>
        </r>
      </text>
    </comment>
    <comment ref="N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D23" authorId="0">
      <text>
        <r>
          <rPr>
            <sz val="9"/>
            <color rgb="FF000000"/>
            <rFont val="宋体"/>
            <charset val="134"/>
          </rPr>
          <t xml:space="preserve">数据类型:金额
计量单位:元
舍位方案:保留小数2位
数据长度上限:13
</t>
        </r>
      </text>
    </comment>
    <comment ref="E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 ref="G23" authorId="0">
      <text>
        <r>
          <rPr>
            <sz val="9"/>
            <color rgb="FF000000"/>
            <rFont val="宋体"/>
            <charset val="134"/>
          </rPr>
          <t xml:space="preserve">数据类型:金额
计量单位:元
舍位方案:保留小数2位
数据长度上限:13
</t>
        </r>
      </text>
    </comment>
    <comment ref="J23" authorId="0">
      <text>
        <r>
          <rPr>
            <sz val="9"/>
            <color rgb="FF000000"/>
            <rFont val="宋体"/>
            <charset val="134"/>
          </rPr>
          <t xml:space="preserve">数据类型:金额
计量单位:元
舍位方案:保留小数2位
数据长度上限:13
</t>
        </r>
      </text>
    </comment>
    <comment ref="K23" authorId="0">
      <text>
        <r>
          <rPr>
            <sz val="9"/>
            <color rgb="FF000000"/>
            <rFont val="宋体"/>
            <charset val="134"/>
          </rPr>
          <t xml:space="preserve">数据类型:金额
计量单位:元
舍位方案:保留小数2位
数据长度上限:13
</t>
        </r>
      </text>
    </comment>
    <comment ref="L23" authorId="0">
      <text>
        <r>
          <rPr>
            <sz val="9"/>
            <color rgb="FF000000"/>
            <rFont val="宋体"/>
            <charset val="134"/>
          </rPr>
          <t xml:space="preserve">数据类型:金额
计量单位:元
舍位方案:保留小数2位
数据长度上限:13
</t>
        </r>
      </text>
    </comment>
    <comment ref="M23" authorId="0">
      <text>
        <r>
          <rPr>
            <sz val="9"/>
            <color rgb="FF000000"/>
            <rFont val="宋体"/>
            <charset val="134"/>
          </rPr>
          <t xml:space="preserve">数据类型:金额
计量单位:元
舍位方案:保留小数2位
数据长度上限:13
</t>
        </r>
      </text>
    </comment>
    <comment ref="N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D24" authorId="0">
      <text>
        <r>
          <rPr>
            <sz val="9"/>
            <color rgb="FF000000"/>
            <rFont val="宋体"/>
            <charset val="134"/>
          </rPr>
          <t xml:space="preserve">数据类型:金额
计量单位:元
舍位方案:保留小数2位
数据长度上限:13
</t>
        </r>
      </text>
    </comment>
    <comment ref="E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G24" authorId="0">
      <text>
        <r>
          <rPr>
            <sz val="9"/>
            <color rgb="FF000000"/>
            <rFont val="宋体"/>
            <charset val="134"/>
          </rPr>
          <t xml:space="preserve">数据类型:金额
计量单位:元
舍位方案:保留小数2位
数据长度上限:13
</t>
        </r>
      </text>
    </comment>
    <comment ref="J24" authorId="0">
      <text>
        <r>
          <rPr>
            <sz val="9"/>
            <color rgb="FF000000"/>
            <rFont val="宋体"/>
            <charset val="134"/>
          </rPr>
          <t xml:space="preserve">数据类型:金额
计量单位:元
舍位方案:保留小数2位
数据长度上限:13
</t>
        </r>
      </text>
    </comment>
    <comment ref="K24" authorId="0">
      <text>
        <r>
          <rPr>
            <sz val="9"/>
            <color rgb="FF000000"/>
            <rFont val="宋体"/>
            <charset val="134"/>
          </rPr>
          <t xml:space="preserve">数据类型:金额
计量单位:元
舍位方案:保留小数2位
数据长度上限:13
</t>
        </r>
      </text>
    </comment>
    <comment ref="L24" authorId="0">
      <text>
        <r>
          <rPr>
            <sz val="9"/>
            <color rgb="FF000000"/>
            <rFont val="宋体"/>
            <charset val="134"/>
          </rPr>
          <t xml:space="preserve">数据类型:金额
计量单位:元
舍位方案:保留小数2位
数据长度上限:13
</t>
        </r>
      </text>
    </comment>
    <comment ref="M24" authorId="0">
      <text>
        <r>
          <rPr>
            <sz val="9"/>
            <color rgb="FF000000"/>
            <rFont val="宋体"/>
            <charset val="134"/>
          </rPr>
          <t xml:space="preserve">数据类型:金额
计量单位:元
舍位方案:保留小数2位
数据长度上限:13
</t>
        </r>
      </text>
    </comment>
    <comment ref="N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D25" authorId="0">
      <text>
        <r>
          <rPr>
            <sz val="9"/>
            <color rgb="FF000000"/>
            <rFont val="宋体"/>
            <charset val="134"/>
          </rPr>
          <t xml:space="preserve">数据类型:金额
计量单位:元
舍位方案:保留小数2位
数据长度上限:13
</t>
        </r>
      </text>
    </comment>
    <comment ref="E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G25" authorId="0">
      <text>
        <r>
          <rPr>
            <sz val="9"/>
            <color rgb="FF000000"/>
            <rFont val="宋体"/>
            <charset val="134"/>
          </rPr>
          <t xml:space="preserve">数据类型:金额
计量单位:元
舍位方案:保留小数2位
数据长度上限:13
</t>
        </r>
      </text>
    </comment>
    <comment ref="J25" authorId="0">
      <text>
        <r>
          <rPr>
            <sz val="9"/>
            <color rgb="FF000000"/>
            <rFont val="宋体"/>
            <charset val="134"/>
          </rPr>
          <t xml:space="preserve">数据类型:金额
计量单位:元
舍位方案:保留小数2位
数据长度上限:13
</t>
        </r>
      </text>
    </comment>
    <comment ref="K25" authorId="0">
      <text>
        <r>
          <rPr>
            <sz val="9"/>
            <color rgb="FF000000"/>
            <rFont val="宋体"/>
            <charset val="134"/>
          </rPr>
          <t xml:space="preserve">数据类型:金额
计量单位:元
舍位方案:保留小数2位
数据长度上限:13
</t>
        </r>
      </text>
    </comment>
    <comment ref="L25" authorId="0">
      <text>
        <r>
          <rPr>
            <sz val="9"/>
            <color rgb="FF000000"/>
            <rFont val="宋体"/>
            <charset val="134"/>
          </rPr>
          <t xml:space="preserve">数据类型:金额
计量单位:元
舍位方案:保留小数2位
数据长度上限:13
</t>
        </r>
      </text>
    </comment>
    <comment ref="M25" authorId="0">
      <text>
        <r>
          <rPr>
            <sz val="9"/>
            <color rgb="FF000000"/>
            <rFont val="宋体"/>
            <charset val="134"/>
          </rPr>
          <t xml:space="preserve">数据类型:金额
计量单位:元
舍位方案:保留小数2位
数据长度上限:13
</t>
        </r>
      </text>
    </comment>
    <comment ref="N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D26" authorId="0">
      <text>
        <r>
          <rPr>
            <sz val="9"/>
            <color rgb="FF000000"/>
            <rFont val="宋体"/>
            <charset val="134"/>
          </rPr>
          <t xml:space="preserve">数据类型:金额
计量单位:元
舍位方案:保留小数2位
数据长度上限:13
</t>
        </r>
      </text>
    </comment>
    <comment ref="E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G26" authorId="0">
      <text>
        <r>
          <rPr>
            <sz val="9"/>
            <color rgb="FF000000"/>
            <rFont val="宋体"/>
            <charset val="134"/>
          </rPr>
          <t xml:space="preserve">数据类型:金额
计量单位:元
舍位方案:保留小数2位
数据长度上限:13
</t>
        </r>
      </text>
    </comment>
    <comment ref="J26" authorId="0">
      <text>
        <r>
          <rPr>
            <sz val="9"/>
            <color rgb="FF000000"/>
            <rFont val="宋体"/>
            <charset val="134"/>
          </rPr>
          <t xml:space="preserve">数据类型:金额
计量单位:元
舍位方案:保留小数2位
数据长度上限:13
</t>
        </r>
      </text>
    </comment>
    <comment ref="K26" authorId="0">
      <text>
        <r>
          <rPr>
            <sz val="9"/>
            <color rgb="FF000000"/>
            <rFont val="宋体"/>
            <charset val="134"/>
          </rPr>
          <t xml:space="preserve">数据类型:金额
计量单位:元
舍位方案:保留小数2位
数据长度上限:13
</t>
        </r>
      </text>
    </comment>
    <comment ref="L26" authorId="0">
      <text>
        <r>
          <rPr>
            <sz val="9"/>
            <color rgb="FF000000"/>
            <rFont val="宋体"/>
            <charset val="134"/>
          </rPr>
          <t xml:space="preserve">数据类型:金额
计量单位:元
舍位方案:保留小数2位
数据长度上限:13
</t>
        </r>
      </text>
    </comment>
    <comment ref="M26" authorId="0">
      <text>
        <r>
          <rPr>
            <sz val="9"/>
            <color rgb="FF000000"/>
            <rFont val="宋体"/>
            <charset val="134"/>
          </rPr>
          <t xml:space="preserve">数据类型:金额
计量单位:元
舍位方案:保留小数2位
数据长度上限:13
</t>
        </r>
      </text>
    </comment>
    <comment ref="N26" authorId="0">
      <text>
        <r>
          <rPr>
            <sz val="9"/>
            <color rgb="FF000000"/>
            <rFont val="宋体"/>
            <charset val="134"/>
          </rPr>
          <t xml:space="preserve">数据类型:金额
计量单位:元
舍位方案:保留小数2位
数据长度上限:13
</t>
        </r>
      </text>
    </comment>
    <comment ref="C27" authorId="0">
      <text>
        <r>
          <rPr>
            <sz val="9"/>
            <color rgb="FF000000"/>
            <rFont val="宋体"/>
            <charset val="134"/>
          </rPr>
          <t xml:space="preserve">数据类型:金额
计量单位:元
舍位方案:保留小数2位
数据长度上限:13
</t>
        </r>
      </text>
    </comment>
    <comment ref="D27" authorId="0">
      <text>
        <r>
          <rPr>
            <sz val="9"/>
            <color rgb="FF000000"/>
            <rFont val="宋体"/>
            <charset val="134"/>
          </rPr>
          <t xml:space="preserve">数据类型:金额
计量单位:元
舍位方案:保留小数2位
数据长度上限:13
</t>
        </r>
      </text>
    </comment>
    <comment ref="E27"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G27" authorId="0">
      <text>
        <r>
          <rPr>
            <sz val="9"/>
            <color rgb="FF000000"/>
            <rFont val="宋体"/>
            <charset val="134"/>
          </rPr>
          <t xml:space="preserve">数据类型:金额
计量单位:元
舍位方案:保留小数2位
数据长度上限:13
</t>
        </r>
      </text>
    </comment>
    <comment ref="J27" authorId="0">
      <text>
        <r>
          <rPr>
            <sz val="9"/>
            <color rgb="FF000000"/>
            <rFont val="宋体"/>
            <charset val="134"/>
          </rPr>
          <t xml:space="preserve">数据类型:金额
计量单位:元
舍位方案:保留小数2位
数据长度上限:13
</t>
        </r>
      </text>
    </comment>
    <comment ref="K27" authorId="0">
      <text>
        <r>
          <rPr>
            <sz val="9"/>
            <color rgb="FF000000"/>
            <rFont val="宋体"/>
            <charset val="134"/>
          </rPr>
          <t xml:space="preserve">数据类型:金额
计量单位:元
舍位方案:保留小数2位
数据长度上限:13
</t>
        </r>
      </text>
    </comment>
    <comment ref="L27" authorId="0">
      <text>
        <r>
          <rPr>
            <sz val="9"/>
            <color rgb="FF000000"/>
            <rFont val="宋体"/>
            <charset val="134"/>
          </rPr>
          <t xml:space="preserve">数据类型:金额
计量单位:元
舍位方案:保留小数2位
数据长度上限:13
</t>
        </r>
      </text>
    </comment>
    <comment ref="M27" authorId="0">
      <text>
        <r>
          <rPr>
            <sz val="9"/>
            <color rgb="FF000000"/>
            <rFont val="宋体"/>
            <charset val="134"/>
          </rPr>
          <t xml:space="preserve">数据类型:金额
计量单位:元
舍位方案:保留小数2位
数据长度上限:13
</t>
        </r>
      </text>
    </comment>
    <comment ref="N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D28" authorId="0">
      <text>
        <r>
          <rPr>
            <sz val="9"/>
            <color rgb="FF000000"/>
            <rFont val="宋体"/>
            <charset val="134"/>
          </rPr>
          <t xml:space="preserve">数据类型:金额
计量单位:元
舍位方案:保留小数2位
数据长度上限:13
</t>
        </r>
      </text>
    </comment>
    <comment ref="E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 ref="G28" authorId="0">
      <text>
        <r>
          <rPr>
            <sz val="9"/>
            <color rgb="FF000000"/>
            <rFont val="宋体"/>
            <charset val="134"/>
          </rPr>
          <t xml:space="preserve">数据类型:金额
计量单位:元
舍位方案:保留小数2位
数据长度上限:13
</t>
        </r>
      </text>
    </comment>
    <comment ref="C29" authorId="0">
      <text>
        <r>
          <rPr>
            <sz val="9"/>
            <color rgb="FF000000"/>
            <rFont val="宋体"/>
            <charset val="134"/>
          </rPr>
          <t xml:space="preserve">数据类型:金额
计量单位:元
舍位方案:保留小数2位
数据长度上限:13
</t>
        </r>
      </text>
    </comment>
    <comment ref="D29" authorId="0">
      <text>
        <r>
          <rPr>
            <sz val="9"/>
            <color rgb="FF000000"/>
            <rFont val="宋体"/>
            <charset val="134"/>
          </rPr>
          <t xml:space="preserve">数据类型:金额
计量单位:元
舍位方案:保留小数2位
数据长度上限:13
</t>
        </r>
      </text>
    </comment>
    <comment ref="E29" authorId="0">
      <text>
        <r>
          <rPr>
            <sz val="9"/>
            <color rgb="FF000000"/>
            <rFont val="宋体"/>
            <charset val="134"/>
          </rPr>
          <t xml:space="preserve">数据类型:金额
计量单位:元
舍位方案:保留小数2位
数据长度上限:13
</t>
        </r>
      </text>
    </comment>
    <comment ref="F29" authorId="0">
      <text>
        <r>
          <rPr>
            <sz val="9"/>
            <color rgb="FF000000"/>
            <rFont val="宋体"/>
            <charset val="134"/>
          </rPr>
          <t xml:space="preserve">数据类型:金额
计量单位:元
舍位方案:保留小数2位
数据长度上限:13
</t>
        </r>
      </text>
    </comment>
    <comment ref="G29" authorId="0">
      <text>
        <r>
          <rPr>
            <sz val="9"/>
            <color rgb="FF000000"/>
            <rFont val="宋体"/>
            <charset val="134"/>
          </rPr>
          <t xml:space="preserve">数据类型:金额
计量单位:元
舍位方案:保留小数2位
数据长度上限:13
</t>
        </r>
      </text>
    </comment>
    <comment ref="J29" authorId="0">
      <text>
        <r>
          <rPr>
            <sz val="9"/>
            <color rgb="FF000000"/>
            <rFont val="宋体"/>
            <charset val="134"/>
          </rPr>
          <t xml:space="preserve">数据类型:金额
计量单位:元
舍位方案:保留小数2位
数据长度上限:13
</t>
        </r>
      </text>
    </comment>
    <comment ref="K29" authorId="0">
      <text>
        <r>
          <rPr>
            <sz val="9"/>
            <color rgb="FF000000"/>
            <rFont val="宋体"/>
            <charset val="134"/>
          </rPr>
          <t xml:space="preserve">数据类型:金额
计量单位:元
舍位方案:保留小数2位
数据长度上限:13
</t>
        </r>
      </text>
    </comment>
    <comment ref="L29" authorId="0">
      <text>
        <r>
          <rPr>
            <sz val="9"/>
            <color rgb="FF000000"/>
            <rFont val="宋体"/>
            <charset val="134"/>
          </rPr>
          <t xml:space="preserve">数据类型:金额
计量单位:元
舍位方案:保留小数2位
数据长度上限:13
</t>
        </r>
      </text>
    </comment>
    <comment ref="M29" authorId="0">
      <text>
        <r>
          <rPr>
            <sz val="9"/>
            <color rgb="FF000000"/>
            <rFont val="宋体"/>
            <charset val="134"/>
          </rPr>
          <t xml:space="preserve">数据类型:金额
计量单位:元
舍位方案:保留小数2位
数据长度上限:13
</t>
        </r>
      </text>
    </comment>
    <comment ref="N29" authorId="0">
      <text>
        <r>
          <rPr>
            <sz val="9"/>
            <color rgb="FF000000"/>
            <rFont val="宋体"/>
            <charset val="134"/>
          </rPr>
          <t xml:space="preserve">数据类型:金额
计量单位:元
舍位方案:保留小数2位
数据长度上限:13
</t>
        </r>
      </text>
    </comment>
    <comment ref="C30" authorId="0">
      <text>
        <r>
          <rPr>
            <sz val="9"/>
            <color rgb="FF000000"/>
            <rFont val="宋体"/>
            <charset val="134"/>
          </rPr>
          <t xml:space="preserve">数据类型:金额
计量单位:元
舍位方案:保留小数2位
数据长度上限:13
</t>
        </r>
      </text>
    </comment>
    <comment ref="D30" authorId="0">
      <text>
        <r>
          <rPr>
            <sz val="9"/>
            <color rgb="FF000000"/>
            <rFont val="宋体"/>
            <charset val="134"/>
          </rPr>
          <t xml:space="preserve">数据类型:金额
计量单位:元
舍位方案:保留小数2位
数据长度上限:13
</t>
        </r>
      </text>
    </comment>
    <comment ref="E30" authorId="0">
      <text>
        <r>
          <rPr>
            <sz val="9"/>
            <color rgb="FF000000"/>
            <rFont val="宋体"/>
            <charset val="134"/>
          </rPr>
          <t xml:space="preserve">数据类型:金额
计量单位:元
舍位方案:保留小数2位
数据长度上限:13
</t>
        </r>
      </text>
    </comment>
    <comment ref="F30" authorId="0">
      <text>
        <r>
          <rPr>
            <sz val="9"/>
            <color rgb="FF000000"/>
            <rFont val="宋体"/>
            <charset val="134"/>
          </rPr>
          <t xml:space="preserve">数据类型:金额
计量单位:元
舍位方案:保留小数2位
数据长度上限:13
</t>
        </r>
      </text>
    </comment>
    <comment ref="G30" authorId="0">
      <text>
        <r>
          <rPr>
            <sz val="9"/>
            <color rgb="FF000000"/>
            <rFont val="宋体"/>
            <charset val="134"/>
          </rPr>
          <t xml:space="preserve">数据类型:金额
计量单位:元
舍位方案:保留小数2位
数据长度上限:13
</t>
        </r>
      </text>
    </comment>
    <comment ref="J30" authorId="0">
      <text>
        <r>
          <rPr>
            <sz val="9"/>
            <color rgb="FF000000"/>
            <rFont val="宋体"/>
            <charset val="134"/>
          </rPr>
          <t xml:space="preserve">数据类型:金额
计量单位:元
舍位方案:保留小数2位
数据长度上限:13
</t>
        </r>
      </text>
    </comment>
    <comment ref="K30" authorId="0">
      <text>
        <r>
          <rPr>
            <sz val="9"/>
            <color rgb="FF000000"/>
            <rFont val="宋体"/>
            <charset val="134"/>
          </rPr>
          <t xml:space="preserve">数据类型:金额
计量单位:元
舍位方案:保留小数2位
数据长度上限:13
</t>
        </r>
      </text>
    </comment>
    <comment ref="L30" authorId="0">
      <text>
        <r>
          <rPr>
            <sz val="9"/>
            <color rgb="FF000000"/>
            <rFont val="宋体"/>
            <charset val="134"/>
          </rPr>
          <t xml:space="preserve">数据类型:金额
计量单位:元
舍位方案:保留小数2位
数据长度上限:13
</t>
        </r>
      </text>
    </comment>
    <comment ref="M30" authorId="0">
      <text>
        <r>
          <rPr>
            <sz val="9"/>
            <color rgb="FF000000"/>
            <rFont val="宋体"/>
            <charset val="134"/>
          </rPr>
          <t xml:space="preserve">数据类型:金额
计量单位:元
舍位方案:保留小数2位
数据长度上限:13
</t>
        </r>
      </text>
    </comment>
    <comment ref="N30" authorId="0">
      <text>
        <r>
          <rPr>
            <sz val="9"/>
            <color rgb="FF000000"/>
            <rFont val="宋体"/>
            <charset val="134"/>
          </rPr>
          <t xml:space="preserve">数据类型:金额
计量单位:元
舍位方案:保留小数2位
数据长度上限:13
</t>
        </r>
      </text>
    </comment>
    <comment ref="C31" authorId="0">
      <text>
        <r>
          <rPr>
            <sz val="9"/>
            <color rgb="FF000000"/>
            <rFont val="宋体"/>
            <charset val="134"/>
          </rPr>
          <t xml:space="preserve">数据类型:金额
计量单位:元
舍位方案:保留小数2位
数据长度上限:13
</t>
        </r>
      </text>
    </comment>
    <comment ref="D31" authorId="0">
      <text>
        <r>
          <rPr>
            <sz val="9"/>
            <color rgb="FF000000"/>
            <rFont val="宋体"/>
            <charset val="134"/>
          </rPr>
          <t xml:space="preserve">数据类型:金额
计量单位:元
舍位方案:保留小数2位
数据长度上限:13
</t>
        </r>
      </text>
    </comment>
    <comment ref="E31" authorId="0">
      <text>
        <r>
          <rPr>
            <sz val="9"/>
            <color rgb="FF000000"/>
            <rFont val="宋体"/>
            <charset val="134"/>
          </rPr>
          <t xml:space="preserve">数据类型:金额
计量单位:元
舍位方案:保留小数2位
数据长度上限:13
</t>
        </r>
      </text>
    </comment>
    <comment ref="F31" authorId="0">
      <text>
        <r>
          <rPr>
            <sz val="9"/>
            <color rgb="FF000000"/>
            <rFont val="宋体"/>
            <charset val="134"/>
          </rPr>
          <t xml:space="preserve">数据类型:金额
计量单位:元
舍位方案:保留小数2位
数据长度上限:13
</t>
        </r>
      </text>
    </comment>
    <comment ref="G31" authorId="0">
      <text>
        <r>
          <rPr>
            <sz val="9"/>
            <color rgb="FF000000"/>
            <rFont val="宋体"/>
            <charset val="134"/>
          </rPr>
          <t xml:space="preserve">数据类型:金额
计量单位:元
舍位方案:保留小数2位
数据长度上限:13
</t>
        </r>
      </text>
    </comment>
    <comment ref="J31" authorId="0">
      <text>
        <r>
          <rPr>
            <sz val="9"/>
            <color rgb="FF000000"/>
            <rFont val="宋体"/>
            <charset val="134"/>
          </rPr>
          <t xml:space="preserve">数据类型:金额
计量单位:元
舍位方案:保留小数2位
数据长度上限:13
</t>
        </r>
      </text>
    </comment>
    <comment ref="K31" authorId="0">
      <text>
        <r>
          <rPr>
            <sz val="9"/>
            <color rgb="FF000000"/>
            <rFont val="宋体"/>
            <charset val="134"/>
          </rPr>
          <t xml:space="preserve">数据类型:金额
计量单位:元
舍位方案:保留小数2位
数据长度上限:13
</t>
        </r>
      </text>
    </comment>
    <comment ref="L31" authorId="0">
      <text>
        <r>
          <rPr>
            <sz val="9"/>
            <color rgb="FF000000"/>
            <rFont val="宋体"/>
            <charset val="134"/>
          </rPr>
          <t xml:space="preserve">数据类型:金额
计量单位:元
舍位方案:保留小数2位
数据长度上限:13
</t>
        </r>
      </text>
    </comment>
    <comment ref="M31" authorId="0">
      <text>
        <r>
          <rPr>
            <sz val="9"/>
            <color rgb="FF000000"/>
            <rFont val="宋体"/>
            <charset val="134"/>
          </rPr>
          <t xml:space="preserve">数据类型:金额
计量单位:元
舍位方案:保留小数2位
数据长度上限:13
</t>
        </r>
      </text>
    </comment>
    <comment ref="N31" authorId="0">
      <text>
        <r>
          <rPr>
            <sz val="9"/>
            <color rgb="FF000000"/>
            <rFont val="宋体"/>
            <charset val="134"/>
          </rPr>
          <t xml:space="preserve">数据类型:金额
计量单位:元
舍位方案:保留小数2位
数据长度上限:13
</t>
        </r>
      </text>
    </comment>
    <comment ref="C32" authorId="0">
      <text>
        <r>
          <rPr>
            <sz val="9"/>
            <color rgb="FF000000"/>
            <rFont val="宋体"/>
            <charset val="134"/>
          </rPr>
          <t xml:space="preserve">数据类型:金额
计量单位:元
舍位方案:保留小数2位
数据长度上限:13
</t>
        </r>
      </text>
    </comment>
    <comment ref="D32" authorId="0">
      <text>
        <r>
          <rPr>
            <sz val="9"/>
            <color rgb="FF000000"/>
            <rFont val="宋体"/>
            <charset val="134"/>
          </rPr>
          <t xml:space="preserve">数据类型:金额
计量单位:元
舍位方案:保留小数2位
数据长度上限:13
</t>
        </r>
      </text>
    </comment>
    <comment ref="E32" authorId="0">
      <text>
        <r>
          <rPr>
            <sz val="9"/>
            <color rgb="FF000000"/>
            <rFont val="宋体"/>
            <charset val="134"/>
          </rPr>
          <t xml:space="preserve">数据类型:金额
计量单位:元
舍位方案:保留小数2位
数据长度上限:13
</t>
        </r>
      </text>
    </comment>
    <comment ref="F32" authorId="0">
      <text>
        <r>
          <rPr>
            <sz val="9"/>
            <color rgb="FF000000"/>
            <rFont val="宋体"/>
            <charset val="134"/>
          </rPr>
          <t xml:space="preserve">数据类型:金额
计量单位:元
舍位方案:保留小数2位
数据长度上限:13
</t>
        </r>
      </text>
    </comment>
    <comment ref="G32" authorId="0">
      <text>
        <r>
          <rPr>
            <sz val="9"/>
            <color rgb="FF000000"/>
            <rFont val="宋体"/>
            <charset val="134"/>
          </rPr>
          <t xml:space="preserve">数据类型:金额
计量单位:元
舍位方案:保留小数2位
数据长度上限:13
</t>
        </r>
      </text>
    </comment>
    <comment ref="J32" authorId="0">
      <text>
        <r>
          <rPr>
            <sz val="9"/>
            <color rgb="FF000000"/>
            <rFont val="宋体"/>
            <charset val="134"/>
          </rPr>
          <t xml:space="preserve">数据类型:金额
计量单位:元
舍位方案:保留小数2位
数据长度上限:13
</t>
        </r>
      </text>
    </comment>
    <comment ref="K32" authorId="0">
      <text>
        <r>
          <rPr>
            <sz val="9"/>
            <color rgb="FF000000"/>
            <rFont val="宋体"/>
            <charset val="134"/>
          </rPr>
          <t xml:space="preserve">数据类型:金额
计量单位:元
舍位方案:保留小数2位
数据长度上限:13
</t>
        </r>
      </text>
    </comment>
    <comment ref="L32" authorId="0">
      <text>
        <r>
          <rPr>
            <sz val="9"/>
            <color rgb="FF000000"/>
            <rFont val="宋体"/>
            <charset val="134"/>
          </rPr>
          <t xml:space="preserve">数据类型:金额
计量单位:元
舍位方案:保留小数2位
数据长度上限:13
</t>
        </r>
      </text>
    </comment>
    <comment ref="M32" authorId="0">
      <text>
        <r>
          <rPr>
            <sz val="9"/>
            <color rgb="FF000000"/>
            <rFont val="宋体"/>
            <charset val="134"/>
          </rPr>
          <t xml:space="preserve">数据类型:金额
计量单位:元
舍位方案:保留小数2位
数据长度上限:13
</t>
        </r>
      </text>
    </comment>
    <comment ref="N32" authorId="0">
      <text>
        <r>
          <rPr>
            <sz val="9"/>
            <color rgb="FF000000"/>
            <rFont val="宋体"/>
            <charset val="134"/>
          </rPr>
          <t xml:space="preserve">数据类型:金额
计量单位:元
舍位方案:保留小数2位
数据长度上限:13
</t>
        </r>
      </text>
    </comment>
    <comment ref="C33" authorId="0">
      <text>
        <r>
          <rPr>
            <sz val="9"/>
            <color rgb="FF000000"/>
            <rFont val="宋体"/>
            <charset val="134"/>
          </rPr>
          <t xml:space="preserve">数据类型:金额
计量单位:元
舍位方案:保留小数2位
数据长度上限:13
</t>
        </r>
      </text>
    </comment>
    <comment ref="D33" authorId="0">
      <text>
        <r>
          <rPr>
            <sz val="9"/>
            <color rgb="FF000000"/>
            <rFont val="宋体"/>
            <charset val="134"/>
          </rPr>
          <t xml:space="preserve">数据类型:金额
计量单位:元
舍位方案:保留小数2位
数据长度上限:13
</t>
        </r>
      </text>
    </comment>
    <comment ref="E33" authorId="0">
      <text>
        <r>
          <rPr>
            <sz val="9"/>
            <color rgb="FF000000"/>
            <rFont val="宋体"/>
            <charset val="134"/>
          </rPr>
          <t xml:space="preserve">数据类型:金额
计量单位:元
舍位方案:保留小数2位
数据长度上限:13
</t>
        </r>
      </text>
    </comment>
    <comment ref="F33" authorId="0">
      <text>
        <r>
          <rPr>
            <sz val="9"/>
            <color rgb="FF000000"/>
            <rFont val="宋体"/>
            <charset val="134"/>
          </rPr>
          <t xml:space="preserve">数据类型:金额
计量单位:元
舍位方案:保留小数2位
数据长度上限:13
</t>
        </r>
      </text>
    </comment>
    <comment ref="G33" authorId="0">
      <text>
        <r>
          <rPr>
            <sz val="9"/>
            <color rgb="FF000000"/>
            <rFont val="宋体"/>
            <charset val="134"/>
          </rPr>
          <t xml:space="preserve">数据类型:金额
计量单位:元
舍位方案:保留小数2位
数据长度上限:13
</t>
        </r>
      </text>
    </comment>
    <comment ref="J33" authorId="0">
      <text>
        <r>
          <rPr>
            <sz val="9"/>
            <color rgb="FF000000"/>
            <rFont val="宋体"/>
            <charset val="134"/>
          </rPr>
          <t xml:space="preserve">数据类型:金额
计量单位:元
舍位方案:保留小数2位
数据长度上限:13
</t>
        </r>
      </text>
    </comment>
    <comment ref="K33" authorId="0">
      <text>
        <r>
          <rPr>
            <sz val="9"/>
            <color rgb="FF000000"/>
            <rFont val="宋体"/>
            <charset val="134"/>
          </rPr>
          <t xml:space="preserve">数据类型:金额
计量单位:元
舍位方案:保留小数2位
数据长度上限:13
</t>
        </r>
      </text>
    </comment>
    <comment ref="L33" authorId="0">
      <text>
        <r>
          <rPr>
            <sz val="9"/>
            <color rgb="FF000000"/>
            <rFont val="宋体"/>
            <charset val="134"/>
          </rPr>
          <t xml:space="preserve">数据类型:金额
计量单位:元
舍位方案:保留小数2位
数据长度上限:13
</t>
        </r>
      </text>
    </comment>
    <comment ref="M33" authorId="0">
      <text>
        <r>
          <rPr>
            <sz val="9"/>
            <color rgb="FF000000"/>
            <rFont val="宋体"/>
            <charset val="134"/>
          </rPr>
          <t xml:space="preserve">数据类型:金额
计量单位:元
舍位方案:保留小数2位
数据长度上限:13
</t>
        </r>
      </text>
    </comment>
    <comment ref="N33" authorId="0">
      <text>
        <r>
          <rPr>
            <sz val="9"/>
            <color rgb="FF000000"/>
            <rFont val="宋体"/>
            <charset val="134"/>
          </rPr>
          <t xml:space="preserve">数据类型:金额
计量单位:元
舍位方案:保留小数2位
数据长度上限:13
</t>
        </r>
      </text>
    </comment>
    <comment ref="C34" authorId="0">
      <text>
        <r>
          <rPr>
            <sz val="9"/>
            <color rgb="FF000000"/>
            <rFont val="宋体"/>
            <charset val="134"/>
          </rPr>
          <t xml:space="preserve">数据类型:金额
计量单位:元
舍位方案:保留小数2位
数据长度上限:13
</t>
        </r>
      </text>
    </comment>
    <comment ref="D34" authorId="0">
      <text>
        <r>
          <rPr>
            <sz val="9"/>
            <color rgb="FF000000"/>
            <rFont val="宋体"/>
            <charset val="134"/>
          </rPr>
          <t xml:space="preserve">数据类型:金额
计量单位:元
舍位方案:保留小数2位
数据长度上限:13
</t>
        </r>
      </text>
    </comment>
    <comment ref="E34" authorId="0">
      <text>
        <r>
          <rPr>
            <sz val="9"/>
            <color rgb="FF000000"/>
            <rFont val="宋体"/>
            <charset val="134"/>
          </rPr>
          <t xml:space="preserve">数据类型:金额
计量单位:元
舍位方案:保留小数2位
数据长度上限:13
</t>
        </r>
      </text>
    </comment>
    <comment ref="F34" authorId="0">
      <text>
        <r>
          <rPr>
            <sz val="9"/>
            <color rgb="FF000000"/>
            <rFont val="宋体"/>
            <charset val="134"/>
          </rPr>
          <t xml:space="preserve">数据类型:金额
计量单位:元
舍位方案:保留小数2位
数据长度上限:13
</t>
        </r>
      </text>
    </comment>
    <comment ref="G34" authorId="0">
      <text>
        <r>
          <rPr>
            <sz val="9"/>
            <color rgb="FF000000"/>
            <rFont val="宋体"/>
            <charset val="134"/>
          </rPr>
          <t xml:space="preserve">数据类型:金额
计量单位:元
舍位方案:保留小数2位
数据长度上限:13
</t>
        </r>
      </text>
    </comment>
    <comment ref="J34" authorId="0">
      <text>
        <r>
          <rPr>
            <sz val="9"/>
            <color rgb="FF000000"/>
            <rFont val="宋体"/>
            <charset val="134"/>
          </rPr>
          <t xml:space="preserve">数据类型:金额
计量单位:元
舍位方案:保留小数2位
数据长度上限:13
</t>
        </r>
      </text>
    </comment>
    <comment ref="K34" authorId="0">
      <text>
        <r>
          <rPr>
            <sz val="9"/>
            <color rgb="FF000000"/>
            <rFont val="宋体"/>
            <charset val="134"/>
          </rPr>
          <t xml:space="preserve">数据类型:金额
计量单位:元
舍位方案:保留小数2位
数据长度上限:13
</t>
        </r>
      </text>
    </comment>
    <comment ref="L34" authorId="0">
      <text>
        <r>
          <rPr>
            <sz val="9"/>
            <color rgb="FF000000"/>
            <rFont val="宋体"/>
            <charset val="134"/>
          </rPr>
          <t xml:space="preserve">数据类型:金额
计量单位:元
舍位方案:保留小数2位
数据长度上限:13
</t>
        </r>
      </text>
    </comment>
    <comment ref="M34" authorId="0">
      <text>
        <r>
          <rPr>
            <sz val="9"/>
            <color rgb="FF000000"/>
            <rFont val="宋体"/>
            <charset val="134"/>
          </rPr>
          <t xml:space="preserve">数据类型:金额
计量单位:元
舍位方案:保留小数2位
数据长度上限:13
</t>
        </r>
      </text>
    </comment>
    <comment ref="N34" authorId="0">
      <text>
        <r>
          <rPr>
            <sz val="9"/>
            <color rgb="FF000000"/>
            <rFont val="宋体"/>
            <charset val="134"/>
          </rPr>
          <t xml:space="preserve">数据类型:金额
计量单位:元
舍位方案:保留小数2位
数据长度上限:13
</t>
        </r>
      </text>
    </comment>
    <comment ref="C35" authorId="0">
      <text>
        <r>
          <rPr>
            <sz val="9"/>
            <color rgb="FF000000"/>
            <rFont val="宋体"/>
            <charset val="134"/>
          </rPr>
          <t xml:space="preserve">数据类型:金额
计量单位:元
舍位方案:保留小数2位
数据长度上限:13
</t>
        </r>
      </text>
    </comment>
    <comment ref="D35" authorId="0">
      <text>
        <r>
          <rPr>
            <sz val="9"/>
            <color rgb="FF000000"/>
            <rFont val="宋体"/>
            <charset val="134"/>
          </rPr>
          <t xml:space="preserve">数据类型:金额
计量单位:元
舍位方案:保留小数2位
数据长度上限:13
</t>
        </r>
      </text>
    </comment>
    <comment ref="E35" authorId="0">
      <text>
        <r>
          <rPr>
            <sz val="9"/>
            <color rgb="FF000000"/>
            <rFont val="宋体"/>
            <charset val="134"/>
          </rPr>
          <t xml:space="preserve">数据类型:金额
计量单位:元
舍位方案:保留小数2位
数据长度上限:13
</t>
        </r>
      </text>
    </comment>
    <comment ref="F35" authorId="0">
      <text>
        <r>
          <rPr>
            <sz val="9"/>
            <color rgb="FF000000"/>
            <rFont val="宋体"/>
            <charset val="134"/>
          </rPr>
          <t xml:space="preserve">数据类型:金额
计量单位:元
舍位方案:保留小数2位
数据长度上限:13
</t>
        </r>
      </text>
    </comment>
    <comment ref="G35" authorId="0">
      <text>
        <r>
          <rPr>
            <sz val="9"/>
            <color rgb="FF000000"/>
            <rFont val="宋体"/>
            <charset val="134"/>
          </rPr>
          <t xml:space="preserve">数据类型:金额
计量单位:元
舍位方案:保留小数2位
数据长度上限:13
</t>
        </r>
      </text>
    </comment>
    <comment ref="J35" authorId="0">
      <text>
        <r>
          <rPr>
            <sz val="9"/>
            <color rgb="FF000000"/>
            <rFont val="宋体"/>
            <charset val="134"/>
          </rPr>
          <t xml:space="preserve">数据类型:金额
计量单位:元
舍位方案:保留小数2位
数据长度上限:13
</t>
        </r>
      </text>
    </comment>
    <comment ref="K35" authorId="0">
      <text>
        <r>
          <rPr>
            <sz val="9"/>
            <color rgb="FF000000"/>
            <rFont val="宋体"/>
            <charset val="134"/>
          </rPr>
          <t xml:space="preserve">数据类型:金额
计量单位:元
舍位方案:保留小数2位
数据长度上限:13
</t>
        </r>
      </text>
    </comment>
    <comment ref="L35" authorId="0">
      <text>
        <r>
          <rPr>
            <sz val="9"/>
            <color rgb="FF000000"/>
            <rFont val="宋体"/>
            <charset val="134"/>
          </rPr>
          <t xml:space="preserve">数据类型:金额
计量单位:元
舍位方案:保留小数2位
数据长度上限:13
</t>
        </r>
      </text>
    </comment>
    <comment ref="M35" authorId="0">
      <text>
        <r>
          <rPr>
            <sz val="9"/>
            <color rgb="FF000000"/>
            <rFont val="宋体"/>
            <charset val="134"/>
          </rPr>
          <t xml:space="preserve">数据类型:金额
计量单位:元
舍位方案:保留小数2位
数据长度上限:13
</t>
        </r>
      </text>
    </comment>
    <comment ref="N35" authorId="0">
      <text>
        <r>
          <rPr>
            <sz val="9"/>
            <color rgb="FF000000"/>
            <rFont val="宋体"/>
            <charset val="134"/>
          </rPr>
          <t xml:space="preserve">数据类型:金额
计量单位:元
舍位方案:保留小数2位
数据长度上限:13
</t>
        </r>
      </text>
    </comment>
    <comment ref="C36" authorId="0">
      <text>
        <r>
          <rPr>
            <sz val="9"/>
            <color rgb="FF000000"/>
            <rFont val="宋体"/>
            <charset val="134"/>
          </rPr>
          <t xml:space="preserve">数据类型:金额
计量单位:元
舍位方案:保留小数2位
数据长度上限:13
</t>
        </r>
      </text>
    </comment>
    <comment ref="D36" authorId="0">
      <text>
        <r>
          <rPr>
            <sz val="9"/>
            <color rgb="FF000000"/>
            <rFont val="宋体"/>
            <charset val="134"/>
          </rPr>
          <t xml:space="preserve">数据类型:金额
计量单位:元
舍位方案:保留小数2位
数据长度上限:13
</t>
        </r>
      </text>
    </comment>
    <comment ref="E36" authorId="0">
      <text>
        <r>
          <rPr>
            <sz val="9"/>
            <color rgb="FF000000"/>
            <rFont val="宋体"/>
            <charset val="134"/>
          </rPr>
          <t xml:space="preserve">数据类型:金额
计量单位:元
舍位方案:保留小数2位
数据长度上限:13
</t>
        </r>
      </text>
    </comment>
    <comment ref="F36" authorId="0">
      <text>
        <r>
          <rPr>
            <sz val="9"/>
            <color rgb="FF000000"/>
            <rFont val="宋体"/>
            <charset val="134"/>
          </rPr>
          <t xml:space="preserve">数据类型:金额
计量单位:元
舍位方案:保留小数2位
数据长度上限:13
</t>
        </r>
      </text>
    </comment>
    <comment ref="G36" authorId="0">
      <text>
        <r>
          <rPr>
            <sz val="9"/>
            <color rgb="FF000000"/>
            <rFont val="宋体"/>
            <charset val="134"/>
          </rPr>
          <t xml:space="preserve">数据类型:金额
计量单位:元
舍位方案:保留小数2位
数据长度上限:13
</t>
        </r>
      </text>
    </comment>
    <comment ref="J36" authorId="0">
      <text>
        <r>
          <rPr>
            <sz val="9"/>
            <color rgb="FF000000"/>
            <rFont val="宋体"/>
            <charset val="134"/>
          </rPr>
          <t xml:space="preserve">数据类型:金额
计量单位:元
舍位方案:保留小数2位
数据长度上限:13
</t>
        </r>
      </text>
    </comment>
    <comment ref="K36" authorId="0">
      <text>
        <r>
          <rPr>
            <sz val="9"/>
            <color rgb="FF000000"/>
            <rFont val="宋体"/>
            <charset val="134"/>
          </rPr>
          <t xml:space="preserve">数据类型:金额
计量单位:元
舍位方案:保留小数2位
数据长度上限:13
</t>
        </r>
      </text>
    </comment>
    <comment ref="L36" authorId="0">
      <text>
        <r>
          <rPr>
            <sz val="9"/>
            <color rgb="FF000000"/>
            <rFont val="宋体"/>
            <charset val="134"/>
          </rPr>
          <t xml:space="preserve">数据类型:金额
计量单位:元
舍位方案:保留小数2位
数据长度上限:13
</t>
        </r>
      </text>
    </comment>
    <comment ref="M36" authorId="0">
      <text>
        <r>
          <rPr>
            <sz val="9"/>
            <color rgb="FF000000"/>
            <rFont val="宋体"/>
            <charset val="134"/>
          </rPr>
          <t xml:space="preserve">数据类型:金额
计量单位:元
舍位方案:保留小数2位
数据长度上限:13
</t>
        </r>
      </text>
    </comment>
    <comment ref="N36" authorId="0">
      <text>
        <r>
          <rPr>
            <sz val="9"/>
            <color rgb="FF000000"/>
            <rFont val="宋体"/>
            <charset val="134"/>
          </rPr>
          <t xml:space="preserve">数据类型:金额
计量单位:元
舍位方案:保留小数2位
数据长度上限:13
</t>
        </r>
      </text>
    </comment>
    <comment ref="C37" authorId="0">
      <text>
        <r>
          <rPr>
            <sz val="9"/>
            <color rgb="FF000000"/>
            <rFont val="宋体"/>
            <charset val="134"/>
          </rPr>
          <t xml:space="preserve">数据类型:金额
计量单位:元
舍位方案:保留小数2位
数据长度上限:13
</t>
        </r>
      </text>
    </comment>
    <comment ref="D37" authorId="0">
      <text>
        <r>
          <rPr>
            <sz val="9"/>
            <color rgb="FF000000"/>
            <rFont val="宋体"/>
            <charset val="134"/>
          </rPr>
          <t xml:space="preserve">数据类型:金额
计量单位:元
舍位方案:保留小数2位
数据长度上限:13
</t>
        </r>
      </text>
    </comment>
    <comment ref="E37" authorId="0">
      <text>
        <r>
          <rPr>
            <sz val="9"/>
            <color rgb="FF000000"/>
            <rFont val="宋体"/>
            <charset val="134"/>
          </rPr>
          <t xml:space="preserve">数据类型:金额
计量单位:元
舍位方案:保留小数2位
数据长度上限:13
</t>
        </r>
      </text>
    </comment>
    <comment ref="F37" authorId="0">
      <text>
        <r>
          <rPr>
            <sz val="9"/>
            <color rgb="FF000000"/>
            <rFont val="宋体"/>
            <charset val="134"/>
          </rPr>
          <t xml:space="preserve">数据类型:金额
计量单位:元
舍位方案:保留小数2位
数据长度上限:13
</t>
        </r>
      </text>
    </comment>
    <comment ref="G37" authorId="0">
      <text>
        <r>
          <rPr>
            <sz val="9"/>
            <color rgb="FF000000"/>
            <rFont val="宋体"/>
            <charset val="134"/>
          </rPr>
          <t xml:space="preserve">数据类型:金额
计量单位:元
舍位方案:保留小数2位
数据长度上限:13
</t>
        </r>
      </text>
    </comment>
    <comment ref="J37" authorId="0">
      <text>
        <r>
          <rPr>
            <sz val="9"/>
            <color rgb="FF000000"/>
            <rFont val="宋体"/>
            <charset val="134"/>
          </rPr>
          <t xml:space="preserve">数据类型:金额
计量单位:元
舍位方案:保留小数2位
数据长度上限:13
</t>
        </r>
      </text>
    </comment>
    <comment ref="K37" authorId="0">
      <text>
        <r>
          <rPr>
            <sz val="9"/>
            <color rgb="FF000000"/>
            <rFont val="宋体"/>
            <charset val="134"/>
          </rPr>
          <t xml:space="preserve">数据类型:金额
计量单位:元
舍位方案:保留小数2位
数据长度上限:13
</t>
        </r>
      </text>
    </comment>
    <comment ref="L37" authorId="0">
      <text>
        <r>
          <rPr>
            <sz val="9"/>
            <color rgb="FF000000"/>
            <rFont val="宋体"/>
            <charset val="134"/>
          </rPr>
          <t xml:space="preserve">数据类型:金额
计量单位:元
舍位方案:保留小数2位
数据长度上限:13
</t>
        </r>
      </text>
    </comment>
    <comment ref="M37" authorId="0">
      <text>
        <r>
          <rPr>
            <sz val="9"/>
            <color rgb="FF000000"/>
            <rFont val="宋体"/>
            <charset val="134"/>
          </rPr>
          <t xml:space="preserve">数据类型:金额
计量单位:元
舍位方案:保留小数2位
数据长度上限:13
</t>
        </r>
      </text>
    </comment>
    <comment ref="N37" authorId="0">
      <text>
        <r>
          <rPr>
            <sz val="9"/>
            <color rgb="FF000000"/>
            <rFont val="宋体"/>
            <charset val="134"/>
          </rPr>
          <t xml:space="preserve">数据类型:金额
计量单位:元
舍位方案:保留小数2位
数据长度上限:13
</t>
        </r>
      </text>
    </comment>
    <comment ref="C38" authorId="0">
      <text>
        <r>
          <rPr>
            <sz val="9"/>
            <color rgb="FF000000"/>
            <rFont val="宋体"/>
            <charset val="134"/>
          </rPr>
          <t xml:space="preserve">数据类型:金额
计量单位:元
舍位方案:保留小数2位
数据长度上限:13
</t>
        </r>
      </text>
    </comment>
    <comment ref="D38" authorId="0">
      <text>
        <r>
          <rPr>
            <sz val="9"/>
            <color rgb="FF000000"/>
            <rFont val="宋体"/>
            <charset val="134"/>
          </rPr>
          <t xml:space="preserve">数据类型:金额
计量单位:元
舍位方案:保留小数2位
数据长度上限:13
</t>
        </r>
      </text>
    </comment>
    <comment ref="E38" authorId="0">
      <text>
        <r>
          <rPr>
            <sz val="9"/>
            <color rgb="FF000000"/>
            <rFont val="宋体"/>
            <charset val="134"/>
          </rPr>
          <t xml:space="preserve">数据类型:金额
计量单位:元
舍位方案:保留小数2位
数据长度上限:13
</t>
        </r>
      </text>
    </comment>
    <comment ref="F38" authorId="0">
      <text>
        <r>
          <rPr>
            <sz val="9"/>
            <color rgb="FF000000"/>
            <rFont val="宋体"/>
            <charset val="134"/>
          </rPr>
          <t xml:space="preserve">数据类型:金额
计量单位:元
舍位方案:保留小数2位
数据长度上限:13
</t>
        </r>
      </text>
    </comment>
    <comment ref="G38" authorId="0">
      <text>
        <r>
          <rPr>
            <sz val="9"/>
            <color rgb="FF000000"/>
            <rFont val="宋体"/>
            <charset val="134"/>
          </rPr>
          <t xml:space="preserve">数据类型:金额
计量单位:元
舍位方案:保留小数2位
数据长度上限:13
</t>
        </r>
      </text>
    </comment>
    <comment ref="J38" authorId="0">
      <text>
        <r>
          <rPr>
            <sz val="9"/>
            <color rgb="FF000000"/>
            <rFont val="宋体"/>
            <charset val="134"/>
          </rPr>
          <t xml:space="preserve">数据类型:金额
计量单位:元
舍位方案:保留小数2位
数据长度上限:13
</t>
        </r>
      </text>
    </comment>
    <comment ref="K38" authorId="0">
      <text>
        <r>
          <rPr>
            <sz val="9"/>
            <color rgb="FF000000"/>
            <rFont val="宋体"/>
            <charset val="134"/>
          </rPr>
          <t xml:space="preserve">数据类型:金额
计量单位:元
舍位方案:保留小数2位
数据长度上限:13
</t>
        </r>
      </text>
    </comment>
    <comment ref="L38" authorId="0">
      <text>
        <r>
          <rPr>
            <sz val="9"/>
            <color rgb="FF000000"/>
            <rFont val="宋体"/>
            <charset val="134"/>
          </rPr>
          <t xml:space="preserve">数据类型:金额
计量单位:元
舍位方案:保留小数2位
数据长度上限:13
</t>
        </r>
      </text>
    </comment>
    <comment ref="M38" authorId="0">
      <text>
        <r>
          <rPr>
            <sz val="9"/>
            <color rgb="FF000000"/>
            <rFont val="宋体"/>
            <charset val="134"/>
          </rPr>
          <t xml:space="preserve">数据类型:金额
计量单位:元
舍位方案:保留小数2位
数据长度上限:13
</t>
        </r>
      </text>
    </comment>
    <comment ref="N38" authorId="0">
      <text>
        <r>
          <rPr>
            <sz val="9"/>
            <color rgb="FF000000"/>
            <rFont val="宋体"/>
            <charset val="134"/>
          </rPr>
          <t xml:space="preserve">数据类型:金额
计量单位:元
舍位方案:保留小数2位
数据长度上限:13
</t>
        </r>
      </text>
    </comment>
    <comment ref="C39" authorId="0">
      <text>
        <r>
          <rPr>
            <sz val="9"/>
            <color rgb="FF000000"/>
            <rFont val="宋体"/>
            <charset val="134"/>
          </rPr>
          <t xml:space="preserve">数据类型:金额
计量单位:元
舍位方案:保留小数2位
数据长度上限:13
</t>
        </r>
      </text>
    </comment>
    <comment ref="D39" authorId="0">
      <text>
        <r>
          <rPr>
            <sz val="9"/>
            <color rgb="FF000000"/>
            <rFont val="宋体"/>
            <charset val="134"/>
          </rPr>
          <t xml:space="preserve">数据类型:金额
计量单位:元
舍位方案:保留小数2位
数据长度上限:13
</t>
        </r>
      </text>
    </comment>
    <comment ref="E39" authorId="0">
      <text>
        <r>
          <rPr>
            <sz val="9"/>
            <color rgb="FF000000"/>
            <rFont val="宋体"/>
            <charset val="134"/>
          </rPr>
          <t xml:space="preserve">数据类型:金额
计量单位:元
舍位方案:保留小数2位
数据长度上限:13
</t>
        </r>
      </text>
    </comment>
    <comment ref="F39" authorId="0">
      <text>
        <r>
          <rPr>
            <sz val="9"/>
            <color rgb="FF000000"/>
            <rFont val="宋体"/>
            <charset val="134"/>
          </rPr>
          <t xml:space="preserve">数据类型:金额
计量单位:元
舍位方案:保留小数2位
数据长度上限:13
</t>
        </r>
      </text>
    </comment>
    <comment ref="G39" authorId="0">
      <text>
        <r>
          <rPr>
            <sz val="9"/>
            <color rgb="FF000000"/>
            <rFont val="宋体"/>
            <charset val="134"/>
          </rPr>
          <t xml:space="preserve">数据类型:金额
计量单位:元
舍位方案:保留小数2位
数据长度上限:13
</t>
        </r>
      </text>
    </comment>
    <comment ref="J39" authorId="0">
      <text>
        <r>
          <rPr>
            <sz val="9"/>
            <color rgb="FF000000"/>
            <rFont val="宋体"/>
            <charset val="134"/>
          </rPr>
          <t xml:space="preserve">数据类型:金额
计量单位:元
舍位方案:保留小数2位
数据长度上限:13
</t>
        </r>
      </text>
    </comment>
    <comment ref="K39" authorId="0">
      <text>
        <r>
          <rPr>
            <sz val="9"/>
            <color rgb="FF000000"/>
            <rFont val="宋体"/>
            <charset val="134"/>
          </rPr>
          <t xml:space="preserve">数据类型:金额
计量单位:元
舍位方案:保留小数2位
数据长度上限:13
</t>
        </r>
      </text>
    </comment>
    <comment ref="L39" authorId="0">
      <text>
        <r>
          <rPr>
            <sz val="9"/>
            <color rgb="FF000000"/>
            <rFont val="宋体"/>
            <charset val="134"/>
          </rPr>
          <t xml:space="preserve">数据类型:金额
计量单位:元
舍位方案:保留小数2位
数据长度上限:13
</t>
        </r>
      </text>
    </comment>
    <comment ref="M39" authorId="0">
      <text>
        <r>
          <rPr>
            <sz val="9"/>
            <color rgb="FF000000"/>
            <rFont val="宋体"/>
            <charset val="134"/>
          </rPr>
          <t xml:space="preserve">数据类型:金额
计量单位:元
舍位方案:保留小数2位
数据长度上限:13
</t>
        </r>
      </text>
    </comment>
    <comment ref="N39" authorId="0">
      <text>
        <r>
          <rPr>
            <sz val="9"/>
            <color rgb="FF000000"/>
            <rFont val="宋体"/>
            <charset val="134"/>
          </rPr>
          <t xml:space="preserve">数据类型:金额
计量单位:元
舍位方案:保留小数2位
数据长度上限:13
</t>
        </r>
      </text>
    </comment>
    <comment ref="C40" authorId="0">
      <text>
        <r>
          <rPr>
            <sz val="9"/>
            <color rgb="FF000000"/>
            <rFont val="宋体"/>
            <charset val="134"/>
          </rPr>
          <t xml:space="preserve">数据类型:金额
计量单位:元
舍位方案:保留小数2位
数据长度上限:13
</t>
        </r>
      </text>
    </comment>
    <comment ref="D40" authorId="0">
      <text>
        <r>
          <rPr>
            <sz val="9"/>
            <color rgb="FF000000"/>
            <rFont val="宋体"/>
            <charset val="134"/>
          </rPr>
          <t xml:space="preserve">数据类型:金额
计量单位:元
舍位方案:保留小数2位
数据长度上限:13
</t>
        </r>
      </text>
    </comment>
    <comment ref="E40" authorId="0">
      <text>
        <r>
          <rPr>
            <sz val="9"/>
            <color rgb="FF000000"/>
            <rFont val="宋体"/>
            <charset val="134"/>
          </rPr>
          <t xml:space="preserve">数据类型:金额
计量单位:元
舍位方案:保留小数2位
数据长度上限:13
</t>
        </r>
      </text>
    </comment>
    <comment ref="F40" authorId="0">
      <text>
        <r>
          <rPr>
            <sz val="9"/>
            <color rgb="FF000000"/>
            <rFont val="宋体"/>
            <charset val="134"/>
          </rPr>
          <t xml:space="preserve">数据类型:金额
计量单位:元
舍位方案:保留小数2位
数据长度上限:13
</t>
        </r>
      </text>
    </comment>
    <comment ref="G40" authorId="0">
      <text>
        <r>
          <rPr>
            <sz val="9"/>
            <color rgb="FF000000"/>
            <rFont val="宋体"/>
            <charset val="134"/>
          </rPr>
          <t xml:space="preserve">数据类型:金额
计量单位:元
舍位方案:保留小数2位
数据长度上限:13
</t>
        </r>
      </text>
    </comment>
    <comment ref="J40" authorId="0">
      <text>
        <r>
          <rPr>
            <sz val="9"/>
            <color rgb="FF000000"/>
            <rFont val="宋体"/>
            <charset val="134"/>
          </rPr>
          <t xml:space="preserve">数据类型:金额
计量单位:元
舍位方案:保留小数2位
数据长度上限:13
</t>
        </r>
      </text>
    </comment>
    <comment ref="K40" authorId="0">
      <text>
        <r>
          <rPr>
            <sz val="9"/>
            <color rgb="FF000000"/>
            <rFont val="宋体"/>
            <charset val="134"/>
          </rPr>
          <t xml:space="preserve">数据类型:金额
计量单位:元
舍位方案:保留小数2位
数据长度上限:13
</t>
        </r>
      </text>
    </comment>
    <comment ref="L40" authorId="0">
      <text>
        <r>
          <rPr>
            <sz val="9"/>
            <color rgb="FF000000"/>
            <rFont val="宋体"/>
            <charset val="134"/>
          </rPr>
          <t xml:space="preserve">数据类型:金额
计量单位:元
舍位方案:保留小数2位
数据长度上限:13
</t>
        </r>
      </text>
    </comment>
    <comment ref="M40" authorId="0">
      <text>
        <r>
          <rPr>
            <sz val="9"/>
            <color rgb="FF000000"/>
            <rFont val="宋体"/>
            <charset val="134"/>
          </rPr>
          <t xml:space="preserve">数据类型:金额
计量单位:元
舍位方案:保留小数2位
数据长度上限:13
</t>
        </r>
      </text>
    </comment>
    <comment ref="N40" authorId="0">
      <text>
        <r>
          <rPr>
            <sz val="9"/>
            <color rgb="FF000000"/>
            <rFont val="宋体"/>
            <charset val="134"/>
          </rPr>
          <t xml:space="preserve">数据类型:金额
计量单位:元
舍位方案:保留小数2位
数据长度上限:13
</t>
        </r>
      </text>
    </comment>
    <comment ref="C41" authorId="0">
      <text>
        <r>
          <rPr>
            <sz val="9"/>
            <color rgb="FF000000"/>
            <rFont val="宋体"/>
            <charset val="134"/>
          </rPr>
          <t xml:space="preserve">数据类型:金额
计量单位:元
舍位方案:保留小数2位
数据长度上限:13
</t>
        </r>
      </text>
    </comment>
    <comment ref="D41" authorId="0">
      <text>
        <r>
          <rPr>
            <sz val="9"/>
            <color rgb="FF000000"/>
            <rFont val="宋体"/>
            <charset val="134"/>
          </rPr>
          <t xml:space="preserve">数据类型:金额
计量单位:元
舍位方案:保留小数2位
数据长度上限:13
</t>
        </r>
      </text>
    </comment>
    <comment ref="E41" authorId="0">
      <text>
        <r>
          <rPr>
            <sz val="9"/>
            <color rgb="FF000000"/>
            <rFont val="宋体"/>
            <charset val="134"/>
          </rPr>
          <t xml:space="preserve">数据类型:金额
计量单位:元
舍位方案:保留小数2位
数据长度上限:13
</t>
        </r>
      </text>
    </comment>
    <comment ref="F41" authorId="0">
      <text>
        <r>
          <rPr>
            <sz val="9"/>
            <color rgb="FF000000"/>
            <rFont val="宋体"/>
            <charset val="134"/>
          </rPr>
          <t xml:space="preserve">数据类型:金额
计量单位:元
舍位方案:保留小数2位
数据长度上限:13
</t>
        </r>
      </text>
    </comment>
    <comment ref="G41" authorId="0">
      <text>
        <r>
          <rPr>
            <sz val="9"/>
            <color rgb="FF000000"/>
            <rFont val="宋体"/>
            <charset val="134"/>
          </rPr>
          <t xml:space="preserve">数据类型:金额
计量单位:元
舍位方案:保留小数2位
数据长度上限:13
</t>
        </r>
      </text>
    </comment>
    <comment ref="J41" authorId="0">
      <text>
        <r>
          <rPr>
            <sz val="9"/>
            <color rgb="FF000000"/>
            <rFont val="宋体"/>
            <charset val="134"/>
          </rPr>
          <t xml:space="preserve">数据类型:金额
计量单位:元
舍位方案:保留小数2位
数据长度上限:13
</t>
        </r>
      </text>
    </comment>
    <comment ref="K41" authorId="0">
      <text>
        <r>
          <rPr>
            <sz val="9"/>
            <color rgb="FF000000"/>
            <rFont val="宋体"/>
            <charset val="134"/>
          </rPr>
          <t xml:space="preserve">数据类型:金额
计量单位:元
舍位方案:保留小数2位
数据长度上限:13
</t>
        </r>
      </text>
    </comment>
    <comment ref="L41" authorId="0">
      <text>
        <r>
          <rPr>
            <sz val="9"/>
            <color rgb="FF000000"/>
            <rFont val="宋体"/>
            <charset val="134"/>
          </rPr>
          <t xml:space="preserve">数据类型:金额
计量单位:元
舍位方案:保留小数2位
数据长度上限:13
</t>
        </r>
      </text>
    </comment>
    <comment ref="M41" authorId="0">
      <text>
        <r>
          <rPr>
            <sz val="9"/>
            <color rgb="FF000000"/>
            <rFont val="宋体"/>
            <charset val="134"/>
          </rPr>
          <t xml:space="preserve">数据类型:金额
计量单位:元
舍位方案:保留小数2位
数据长度上限:13
</t>
        </r>
      </text>
    </comment>
    <comment ref="N41" authorId="0">
      <text>
        <r>
          <rPr>
            <sz val="9"/>
            <color rgb="FF000000"/>
            <rFont val="宋体"/>
            <charset val="134"/>
          </rPr>
          <t xml:space="preserve">数据类型:金额
计量单位:元
舍位方案:保留小数2位
数据长度上限:13
</t>
        </r>
      </text>
    </comment>
    <comment ref="C42" authorId="0">
      <text>
        <r>
          <rPr>
            <sz val="9"/>
            <color rgb="FF000000"/>
            <rFont val="宋体"/>
            <charset val="134"/>
          </rPr>
          <t xml:space="preserve">数据类型:金额
计量单位:元
舍位方案:保留小数2位
数据长度上限:13
</t>
        </r>
      </text>
    </comment>
    <comment ref="D42" authorId="0">
      <text>
        <r>
          <rPr>
            <sz val="9"/>
            <color rgb="FF000000"/>
            <rFont val="宋体"/>
            <charset val="134"/>
          </rPr>
          <t xml:space="preserve">数据类型:金额
计量单位:元
舍位方案:保留小数2位
数据长度上限:13
</t>
        </r>
      </text>
    </comment>
    <comment ref="E42" authorId="0">
      <text>
        <r>
          <rPr>
            <sz val="9"/>
            <color rgb="FF000000"/>
            <rFont val="宋体"/>
            <charset val="134"/>
          </rPr>
          <t xml:space="preserve">数据类型:金额
计量单位:元
舍位方案:保留小数2位
数据长度上限:13
</t>
        </r>
      </text>
    </comment>
    <comment ref="F42" authorId="0">
      <text>
        <r>
          <rPr>
            <sz val="9"/>
            <color rgb="FF000000"/>
            <rFont val="宋体"/>
            <charset val="134"/>
          </rPr>
          <t xml:space="preserve">数据类型:金额
计量单位:元
舍位方案:保留小数2位
数据长度上限:13
</t>
        </r>
      </text>
    </comment>
    <comment ref="G42" authorId="0">
      <text>
        <r>
          <rPr>
            <sz val="9"/>
            <color rgb="FF000000"/>
            <rFont val="宋体"/>
            <charset val="134"/>
          </rPr>
          <t xml:space="preserve">数据类型:金额
计量单位:元
舍位方案:保留小数2位
数据长度上限:13
</t>
        </r>
      </text>
    </comment>
    <comment ref="J42" authorId="0">
      <text>
        <r>
          <rPr>
            <sz val="9"/>
            <color rgb="FF000000"/>
            <rFont val="宋体"/>
            <charset val="134"/>
          </rPr>
          <t xml:space="preserve">数据类型:金额
计量单位:元
舍位方案:保留小数2位
数据长度上限:13
</t>
        </r>
      </text>
    </comment>
    <comment ref="K42" authorId="0">
      <text>
        <r>
          <rPr>
            <sz val="9"/>
            <color rgb="FF000000"/>
            <rFont val="宋体"/>
            <charset val="134"/>
          </rPr>
          <t xml:space="preserve">数据类型:金额
计量单位:元
舍位方案:保留小数2位
数据长度上限:13
</t>
        </r>
      </text>
    </comment>
    <comment ref="L42" authorId="0">
      <text>
        <r>
          <rPr>
            <sz val="9"/>
            <color rgb="FF000000"/>
            <rFont val="宋体"/>
            <charset val="134"/>
          </rPr>
          <t xml:space="preserve">数据类型:金额
计量单位:元
舍位方案:保留小数2位
数据长度上限:13
</t>
        </r>
      </text>
    </comment>
    <comment ref="M42" authorId="0">
      <text>
        <r>
          <rPr>
            <sz val="9"/>
            <color rgb="FF000000"/>
            <rFont val="宋体"/>
            <charset val="134"/>
          </rPr>
          <t xml:space="preserve">数据类型:金额
计量单位:元
舍位方案:保留小数2位
数据长度上限:13
</t>
        </r>
      </text>
    </comment>
    <comment ref="N42" authorId="0">
      <text>
        <r>
          <rPr>
            <sz val="9"/>
            <color rgb="FF000000"/>
            <rFont val="宋体"/>
            <charset val="134"/>
          </rPr>
          <t xml:space="preserve">数据类型:金额
计量单位:元
舍位方案:保留小数2位
数据长度上限:13
</t>
        </r>
      </text>
    </comment>
  </commentList>
</comments>
</file>

<file path=xl/comments2.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数据长度上限:13
</t>
        </r>
      </text>
    </comment>
    <comment ref="H5"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H6"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H7"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H8"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H9"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H10"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H12"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H13"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H14"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H15"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H16"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H17"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H18"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H19" authorId="0">
      <text>
        <r>
          <rPr>
            <sz val="9"/>
            <color rgb="FF000000"/>
            <rFont val="宋体"/>
            <charset val="134"/>
          </rPr>
          <t xml:space="preserve">数据类型:金额
计量单位:元
舍位方案:保留小数2位
数据长度上限:13
</t>
        </r>
      </text>
    </comment>
    <comment ref="D20" authorId="0">
      <text>
        <r>
          <rPr>
            <sz val="9"/>
            <color rgb="FF000000"/>
            <rFont val="宋体"/>
            <charset val="134"/>
          </rPr>
          <t xml:space="preserve">数据类型:金额
计量单位:元
舍位方案:保留小数2位
数据长度上限:13
</t>
        </r>
      </text>
    </comment>
    <comment ref="H20" authorId="0">
      <text>
        <r>
          <rPr>
            <sz val="9"/>
            <color rgb="FF000000"/>
            <rFont val="宋体"/>
            <charset val="134"/>
          </rPr>
          <t xml:space="preserve">数据类型:金额
计量单位:元
舍位方案:保留小数2位
数据长度上限:13
</t>
        </r>
      </text>
    </comment>
    <comment ref="D21" authorId="0">
      <text>
        <r>
          <rPr>
            <sz val="9"/>
            <color rgb="FF000000"/>
            <rFont val="宋体"/>
            <charset val="134"/>
          </rPr>
          <t xml:space="preserve">数据类型:金额
计量单位:元
舍位方案:保留小数2位
数据长度上限:13
</t>
        </r>
      </text>
    </comment>
    <comment ref="D22" authorId="0">
      <text>
        <r>
          <rPr>
            <sz val="9"/>
            <color rgb="FF000000"/>
            <rFont val="宋体"/>
            <charset val="134"/>
          </rPr>
          <t xml:space="preserve">数据类型:金额
计量单位:元
舍位方案:保留小数2位
数据长度上限:13
</t>
        </r>
      </text>
    </comment>
    <comment ref="D23" authorId="0">
      <text>
        <r>
          <rPr>
            <sz val="9"/>
            <color rgb="FF000000"/>
            <rFont val="宋体"/>
            <charset val="134"/>
          </rPr>
          <t xml:space="preserve">数据类型:金额
计量单位:元
舍位方案:保留小数2位
数据长度上限:13
</t>
        </r>
      </text>
    </comment>
    <comment ref="H23" authorId="0">
      <text>
        <r>
          <rPr>
            <sz val="9"/>
            <color rgb="FF000000"/>
            <rFont val="宋体"/>
            <charset val="134"/>
          </rPr>
          <t xml:space="preserve">数据类型:金额
计量单位:元
舍位方案:保留小数2位
数据长度上限:13
</t>
        </r>
      </text>
    </comment>
    <comment ref="D24" authorId="0">
      <text>
        <r>
          <rPr>
            <sz val="9"/>
            <color rgb="FF000000"/>
            <rFont val="宋体"/>
            <charset val="134"/>
          </rPr>
          <t xml:space="preserve">数据类型:金额
计量单位:元
舍位方案:保留小数2位
数据长度上限:13
</t>
        </r>
      </text>
    </comment>
    <comment ref="H24" authorId="0">
      <text>
        <r>
          <rPr>
            <sz val="9"/>
            <color rgb="FF000000"/>
            <rFont val="宋体"/>
            <charset val="134"/>
          </rPr>
          <t xml:space="preserve">数据类型:金额
计量单位:元
舍位方案:保留小数2位
数据长度上限:13
</t>
        </r>
      </text>
    </comment>
    <comment ref="D25" authorId="0">
      <text>
        <r>
          <rPr>
            <sz val="9"/>
            <color rgb="FF000000"/>
            <rFont val="宋体"/>
            <charset val="134"/>
          </rPr>
          <t xml:space="preserve">数据类型:金额
计量单位:元
舍位方案:保留小数2位
数据长度上限:13
</t>
        </r>
      </text>
    </comment>
    <comment ref="H25" authorId="0">
      <text>
        <r>
          <rPr>
            <sz val="9"/>
            <color rgb="FF000000"/>
            <rFont val="宋体"/>
            <charset val="134"/>
          </rPr>
          <t xml:space="preserve">数据类型:金额
计量单位:元
舍位方案:保留小数2位
数据长度上限:13
</t>
        </r>
      </text>
    </comment>
    <comment ref="D26" authorId="0">
      <text>
        <r>
          <rPr>
            <sz val="9"/>
            <color rgb="FF000000"/>
            <rFont val="宋体"/>
            <charset val="134"/>
          </rPr>
          <t xml:space="preserve">数据类型:金额
计量单位:元
舍位方案:保留小数2位
数据长度上限:13
</t>
        </r>
      </text>
    </comment>
    <comment ref="H26" authorId="0">
      <text>
        <r>
          <rPr>
            <sz val="9"/>
            <color rgb="FF000000"/>
            <rFont val="宋体"/>
            <charset val="134"/>
          </rPr>
          <t xml:space="preserve">数据类型:金额
计量单位:元
舍位方案:保留小数2位
数据长度上限:13
</t>
        </r>
      </text>
    </comment>
    <comment ref="D27" authorId="0">
      <text>
        <r>
          <rPr>
            <sz val="9"/>
            <color rgb="FF000000"/>
            <rFont val="宋体"/>
            <charset val="134"/>
          </rPr>
          <t xml:space="preserve">数据类型:金额
计量单位:元
舍位方案:保留小数2位
数据长度上限:13
</t>
        </r>
      </text>
    </comment>
    <comment ref="H27" authorId="0">
      <text>
        <r>
          <rPr>
            <sz val="9"/>
            <color rgb="FF000000"/>
            <rFont val="宋体"/>
            <charset val="134"/>
          </rPr>
          <t xml:space="preserve">数据类型:金额
计量单位:元
舍位方案:保留小数2位
数据长度上限:13
</t>
        </r>
      </text>
    </comment>
    <comment ref="D28" authorId="0">
      <text>
        <r>
          <rPr>
            <sz val="9"/>
            <color rgb="FF000000"/>
            <rFont val="宋体"/>
            <charset val="134"/>
          </rPr>
          <t xml:space="preserve">数据类型:金额
计量单位:元
舍位方案:保留小数2位
数据长度上限:13
</t>
        </r>
      </text>
    </comment>
    <comment ref="H28" authorId="0">
      <text>
        <r>
          <rPr>
            <sz val="9"/>
            <color rgb="FF000000"/>
            <rFont val="宋体"/>
            <charset val="134"/>
          </rPr>
          <t xml:space="preserve">数据类型:金额
计量单位:元
舍位方案:保留小数2位
数据长度上限:13
</t>
        </r>
      </text>
    </comment>
    <comment ref="D29" authorId="0">
      <text>
        <r>
          <rPr>
            <sz val="9"/>
            <color rgb="FF000000"/>
            <rFont val="宋体"/>
            <charset val="134"/>
          </rPr>
          <t xml:space="preserve">数据类型:金额
计量单位:元
舍位方案:保留小数2位
数据长度上限:13
</t>
        </r>
      </text>
    </comment>
    <comment ref="H29" authorId="0">
      <text>
        <r>
          <rPr>
            <sz val="9"/>
            <color rgb="FF000000"/>
            <rFont val="宋体"/>
            <charset val="134"/>
          </rPr>
          <t xml:space="preserve">数据类型:金额
计量单位:元
舍位方案:保留小数2位
数据长度上限:13
</t>
        </r>
      </text>
    </comment>
    <comment ref="H30" authorId="0">
      <text>
        <r>
          <rPr>
            <sz val="9"/>
            <color rgb="FF000000"/>
            <rFont val="宋体"/>
            <charset val="134"/>
          </rPr>
          <t xml:space="preserve">数据类型:金额
计量单位:元
舍位方案:保留小数2位
数据长度上限:13
</t>
        </r>
      </text>
    </comment>
    <comment ref="H31" authorId="0">
      <text>
        <r>
          <rPr>
            <sz val="9"/>
            <color rgb="FF000000"/>
            <rFont val="宋体"/>
            <charset val="134"/>
          </rPr>
          <t xml:space="preserve">数据类型:金额
计量单位:元
舍位方案:保留小数2位
数据长度上限:13
</t>
        </r>
      </text>
    </comment>
    <comment ref="D32" authorId="0">
      <text>
        <r>
          <rPr>
            <sz val="9"/>
            <color rgb="FF000000"/>
            <rFont val="宋体"/>
            <charset val="134"/>
          </rPr>
          <t xml:space="preserve">数据类型:金额
计量单位:元
舍位方案:保留小数2位
数据长度上限:13
</t>
        </r>
      </text>
    </comment>
    <comment ref="H32" authorId="0">
      <text>
        <r>
          <rPr>
            <sz val="9"/>
            <color rgb="FF000000"/>
            <rFont val="宋体"/>
            <charset val="134"/>
          </rPr>
          <t xml:space="preserve">数据类型:金额
计量单位:元
舍位方案:保留小数2位
数据长度上限:13
</t>
        </r>
      </text>
    </comment>
    <comment ref="D33" authorId="0">
      <text>
        <r>
          <rPr>
            <sz val="9"/>
            <color rgb="FF000000"/>
            <rFont val="宋体"/>
            <charset val="134"/>
          </rPr>
          <t xml:space="preserve">数据类型:金额
计量单位:元
舍位方案:保留小数2位
数据长度上限:13
</t>
        </r>
      </text>
    </comment>
    <comment ref="H33" authorId="0">
      <text>
        <r>
          <rPr>
            <sz val="9"/>
            <color rgb="FF000000"/>
            <rFont val="宋体"/>
            <charset val="134"/>
          </rPr>
          <t xml:space="preserve">数据类型:金额
计量单位:元
舍位方案:保留小数2位
数据长度上限:13
</t>
        </r>
      </text>
    </comment>
    <comment ref="D34" authorId="0">
      <text>
        <r>
          <rPr>
            <sz val="9"/>
            <color rgb="FF000000"/>
            <rFont val="宋体"/>
            <charset val="134"/>
          </rPr>
          <t xml:space="preserve">数据类型:金额
计量单位:元
舍位方案:保留小数2位
数据长度上限:13
</t>
        </r>
      </text>
    </comment>
    <comment ref="H34" authorId="0">
      <text>
        <r>
          <rPr>
            <sz val="9"/>
            <color rgb="FF000000"/>
            <rFont val="宋体"/>
            <charset val="134"/>
          </rPr>
          <t xml:space="preserve">数据类型:金额
计量单位:元
舍位方案:保留小数2位
数据长度上限:13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F16"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F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C27"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 ref="F29" authorId="0">
      <text>
        <r>
          <rPr>
            <sz val="9"/>
            <color rgb="FF000000"/>
            <rFont val="宋体"/>
            <charset val="134"/>
          </rPr>
          <t xml:space="preserve">数据类型:金额
计量单位:元
舍位方案:保留小数2位
数据长度上限:13
</t>
        </r>
      </text>
    </comment>
  </commentList>
</comments>
</file>

<file path=xl/comments5.xml><?xml version="1.0" encoding="utf-8"?>
<comments xmlns="http://schemas.openxmlformats.org/spreadsheetml/2006/main">
  <authors>
    <author/>
  </authors>
  <commentList>
    <comment ref="C5" authorId="0">
      <text>
        <r>
          <rPr>
            <sz val="9"/>
            <color rgb="FF000000"/>
            <rFont val="宋体"/>
            <charset val="134"/>
          </rPr>
          <t xml:space="preserve">数据类型:金额
计量单位:元
舍位方案:保留小数2位
数据长度上限:13
</t>
        </r>
      </text>
    </comment>
    <comment ref="F5" authorId="0">
      <text>
        <r>
          <rPr>
            <sz val="9"/>
            <color rgb="FF000000"/>
            <rFont val="宋体"/>
            <charset val="134"/>
          </rPr>
          <t xml:space="preserve">数据类型:金额
计量单位:元
舍位方案:保留小数2位
数据长度上限:13
</t>
        </r>
      </text>
    </commen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List>
</comments>
</file>

<file path=xl/sharedStrings.xml><?xml version="1.0" encoding="utf-8"?>
<sst xmlns="http://schemas.openxmlformats.org/spreadsheetml/2006/main" count="323" uniqueCount="205">
  <si>
    <t>职工基本医疗保险(含生育保险)基金收支表</t>
  </si>
  <si>
    <t>季报02表</t>
  </si>
  <si>
    <t>填报单位:</t>
  </si>
  <si>
    <t>临河区医疗保障局</t>
  </si>
  <si>
    <t>第一季度</t>
  </si>
  <si>
    <t>单位:元</t>
  </si>
  <si>
    <t>行    号</t>
  </si>
  <si>
    <t>项    目</t>
  </si>
  <si>
    <t>合  计</t>
  </si>
  <si>
    <t>统筹基金</t>
  </si>
  <si>
    <t>个人账户基金</t>
  </si>
  <si>
    <t>行  号</t>
  </si>
  <si>
    <t>项  目</t>
  </si>
  <si>
    <t>小计</t>
  </si>
  <si>
    <t>统账结合</t>
  </si>
  <si>
    <t>单建统筹</t>
  </si>
  <si>
    <t>一、基本医疗保险费收入</t>
  </si>
  <si>
    <t>一、基本医疗保险待遇支出</t>
  </si>
  <si>
    <t xml:space="preserve">  (一)单位缴费</t>
  </si>
  <si>
    <t xml:space="preserve"> (一)在职职工医疗保险待遇支出</t>
  </si>
  <si>
    <t xml:space="preserve">   其中:生育保险收入</t>
  </si>
  <si>
    <t xml:space="preserve">      (1)住院费用支出</t>
  </si>
  <si>
    <t xml:space="preserve">  (二)个人缴费</t>
  </si>
  <si>
    <t>其中:个人账户负担近亲属住院费用支出</t>
  </si>
  <si>
    <t>二、利息收入</t>
  </si>
  <si>
    <t xml:space="preserve">      (2)门诊费用支出</t>
  </si>
  <si>
    <t xml:space="preserve">    (一)定期利息</t>
  </si>
  <si>
    <t>其中:个人账户负担近亲属门诊费用支出</t>
  </si>
  <si>
    <t xml:space="preserve">    (二)活期利息</t>
  </si>
  <si>
    <t xml:space="preserve">          ①普通门诊支出</t>
  </si>
  <si>
    <t>三、财政补贴收入</t>
  </si>
  <si>
    <t xml:space="preserve">          ②门诊慢特病支出</t>
  </si>
  <si>
    <t>其中:对医保基金负担新冠病毒疫苗及接种费用的补助</t>
  </si>
  <si>
    <t xml:space="preserve">      (3)生育医疗费支出</t>
  </si>
  <si>
    <t>四、其他收入</t>
  </si>
  <si>
    <t xml:space="preserve">      (4)生育津贴支出</t>
  </si>
  <si>
    <t>——</t>
  </si>
  <si>
    <t xml:space="preserve">    其中:滞纳金</t>
  </si>
  <si>
    <t xml:space="preserve">      (5)其他待遇支出</t>
  </si>
  <si>
    <t>五、待转保险费收入</t>
  </si>
  <si>
    <t xml:space="preserve">  (二)退休人员医疗保险待遇支出</t>
  </si>
  <si>
    <t>六、待转利息收入</t>
  </si>
  <si>
    <t xml:space="preserve">      (3)生育医疗费用支出</t>
  </si>
  <si>
    <t>二、其他支出</t>
  </si>
  <si>
    <t xml:space="preserve">  代缴近亲属参加居民医保缴费</t>
  </si>
  <si>
    <t>七、转移收入</t>
  </si>
  <si>
    <t>三、转移支出</t>
  </si>
  <si>
    <t>本期收入小计</t>
  </si>
  <si>
    <t>本期支出小计</t>
  </si>
  <si>
    <t>八、上级补助收入</t>
  </si>
  <si>
    <t>四、补助下级支出</t>
  </si>
  <si>
    <t xml:space="preserve">    其中:上级补助省级调剂金收入</t>
  </si>
  <si>
    <t xml:space="preserve">    其中:补助下级省级调剂金支出</t>
  </si>
  <si>
    <t>九、下级上解收入</t>
  </si>
  <si>
    <t>五、上解上级支出</t>
  </si>
  <si>
    <t xml:space="preserve">    其中:下级上解省级调剂金收入</t>
  </si>
  <si>
    <t xml:space="preserve">    其中:上解上级省级调剂金支出</t>
  </si>
  <si>
    <t>调剂后本期收入小计</t>
  </si>
  <si>
    <t>调剂后本期支出小计</t>
  </si>
  <si>
    <t>本期收入合计</t>
  </si>
  <si>
    <t>本期支出合计</t>
  </si>
  <si>
    <t>本期收支结余</t>
  </si>
  <si>
    <t xml:space="preserve">    其中:省级风险调剂金</t>
  </si>
  <si>
    <t>十、上年结余</t>
  </si>
  <si>
    <t>六、滚存结余</t>
  </si>
  <si>
    <t>总      计</t>
  </si>
  <si>
    <t xml:space="preserve">    1.根据《关于印发&lt;社会保险基金财务制度&gt;的通知》财社〔2017〕144号，职工基本医疗保险统筹基金待遇支出指按规定在统筹基金支付范围以内，在起付标准以上、最高支付限额以下由统筹基金支付的医疗费补偿支出，包括住院费用支出、门诊大病和门诊统筹费用支出。职工基本医疗保险个人账户待遇支出指按规定由个人账户开支的支出，主要包括个人自付的门诊费用支出、住院费用支出、在定点零售药店发生的医药费支出。个人账户资金原则上不得用于非医疗支出。</t>
  </si>
  <si>
    <t xml:space="preserve">    2.开展长期护理保险制度的统筹地区，划转长期护理保险基金的支出在其他收支表“划转长期护理保险支出”中列支。     </t>
  </si>
  <si>
    <t>3.纵向校验公式1=2+4；2≧3；5=6+7；8≧9；10≧11；26=1+5+8+10+12+13；27≧28；29≧30；31=26+28+30；32=26+27+29；35=上年年报滚存结余≥36；37=32+35；38=39+49；39=40+42+46+47+48；40≥41；42≧43；42=44+45；49=50+52+56+57+58；50≥51；52≧53；52=54+55；63=38+59+62；64≥65；66≥67；68=63+65+67；69=63+64+66；70=32-69；72=35+70；74=69+72；37=74</t>
  </si>
  <si>
    <t xml:space="preserve">    4.横向校验公式:合计=小计+个人账户基金；小计=统账结合+单建统筹。</t>
  </si>
  <si>
    <t>城乡居民基本医疗保险基金收支表</t>
  </si>
  <si>
    <t>季报 08表</t>
  </si>
  <si>
    <t>项   目</t>
  </si>
  <si>
    <t>合计</t>
  </si>
  <si>
    <t xml:space="preserve">     个人缴费收入</t>
  </si>
  <si>
    <t xml:space="preserve">    (一)住院费用支出</t>
  </si>
  <si>
    <t xml:space="preserve">     单位对职工家属的资助收入</t>
  </si>
  <si>
    <t xml:space="preserve">    (二)门诊费用支出</t>
  </si>
  <si>
    <t xml:space="preserve">     集体扶持收入</t>
  </si>
  <si>
    <t xml:space="preserve">          ①门诊慢特病支出</t>
  </si>
  <si>
    <t xml:space="preserve">     城乡医疗救助资助收入</t>
  </si>
  <si>
    <t xml:space="preserve">          ②普通门诊支出</t>
  </si>
  <si>
    <t xml:space="preserve">     财政对困难人员代缴收入</t>
  </si>
  <si>
    <t xml:space="preserve">    (三)其他</t>
  </si>
  <si>
    <t xml:space="preserve">   (一)定期利息</t>
  </si>
  <si>
    <t>二、划转用于城乡居民大病保险支出</t>
  </si>
  <si>
    <t xml:space="preserve">   (二)活期利息</t>
  </si>
  <si>
    <t xml:space="preserve">    (一)自行经办支出</t>
  </si>
  <si>
    <t xml:space="preserve">         1.自行经办待遇支出</t>
  </si>
  <si>
    <t>(一)按规定标准财政补助收入</t>
  </si>
  <si>
    <t xml:space="preserve">         2.自行经办其他支出</t>
  </si>
  <si>
    <t xml:space="preserve">  1.中央财政补助收入</t>
  </si>
  <si>
    <t xml:space="preserve">    (二)商业保险机构承办支出</t>
  </si>
  <si>
    <t xml:space="preserve">  2.省级财政补助收入</t>
  </si>
  <si>
    <t xml:space="preserve">         1.待遇支出</t>
  </si>
  <si>
    <t xml:space="preserve">  3.市级财政补助收入</t>
  </si>
  <si>
    <t xml:space="preserve">         2.风险赔付支出</t>
  </si>
  <si>
    <t xml:space="preserve">  4.县(区)级财政补助收入</t>
  </si>
  <si>
    <t xml:space="preserve">         3.其他支出</t>
  </si>
  <si>
    <t>(二)对医保基金负担新冠病毒疫苗及接种费用的补助</t>
  </si>
  <si>
    <t>三、其他支出</t>
  </si>
  <si>
    <t>(三)其他财政补助收入</t>
  </si>
  <si>
    <t>小    计</t>
  </si>
  <si>
    <t>五、上级补助收入</t>
  </si>
  <si>
    <t>六、下级上解收入</t>
  </si>
  <si>
    <t>七、上年结余</t>
  </si>
  <si>
    <t>总    计</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</si>
  <si>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</si>
  <si>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</si>
  <si>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</si>
  <si>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</si>
  <si>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</si>
  <si>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</si>
  <si>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纵向校验公式:1=2+3+4+5+6；7=8+9；10=11+16+17；11=12+13+14+15；19=1+7+10+18；20≥21；22≥23；24=19+21+23；25=19+20+22；28=上年滚存结余；30=25+28；31=32+33+36；33=34+35；38=39+42；39=40+41；42=43+44+45；49=31+38+46；50≥51；52≥53；54=49+51+53；55=49+50+52；56=25-55；58=28+56；59=29+57；60=55+58。</t>
  </si>
  <si>
    <t>其他医疗保障基金收支表</t>
  </si>
  <si>
    <t>季报 05-1表</t>
  </si>
  <si>
    <t>行      号</t>
  </si>
  <si>
    <t>项      目</t>
  </si>
  <si>
    <t>金      额</t>
  </si>
  <si>
    <t>1</t>
  </si>
  <si>
    <t>一、离休人员医疗保障基金</t>
  </si>
  <si>
    <t>2</t>
  </si>
  <si>
    <t xml:space="preserve">   (一)离休人员医疗保险费收入</t>
  </si>
  <si>
    <t xml:space="preserve">   (一)医疗费支出</t>
  </si>
  <si>
    <t>3</t>
  </si>
  <si>
    <t xml:space="preserve">   (二)利息收入</t>
  </si>
  <si>
    <t xml:space="preserve">            住院支出</t>
  </si>
  <si>
    <t>4</t>
  </si>
  <si>
    <t xml:space="preserve">   (三)财政补贴收入</t>
  </si>
  <si>
    <t xml:space="preserve">            门诊支出</t>
  </si>
  <si>
    <t>5</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</si>
  <si>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</si>
  <si>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</si>
  <si>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</si>
  <si>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</si>
  <si>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</si>
  <si>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</si>
  <si>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</si>
  <si>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</si>
  <si>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</si>
  <si>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</si>
  <si>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</si>
  <si>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</si>
  <si>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</si>
  <si>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注:纵向校验公式:7=2+3+4+5；10=7+8+9；12=上年滚存结余；19=15+16+17+18；22=19+20+21；24=上年滚存结余；26=27+28+29；31=26+30；34=31+32+33；35=10-34；36=12+35；43=39+42；46=43+44+45；47=22-46；48=24+47。</t>
  </si>
  <si>
    <t>季报05-2表</t>
  </si>
  <si>
    <t>三、公务员医疗补助基金</t>
  </si>
  <si>
    <t>(一)公务员医疗保险费收入</t>
  </si>
  <si>
    <t>(一)公务员医疗补助待遇支出</t>
  </si>
  <si>
    <t>(二)利息收入</t>
  </si>
  <si>
    <t>住院支出</t>
  </si>
  <si>
    <t>(三)财政补贴收入</t>
  </si>
  <si>
    <t>门诊支出</t>
  </si>
  <si>
    <t>(四)其他收入</t>
  </si>
  <si>
    <t>(二)其他支出</t>
  </si>
  <si>
    <t>收入小计</t>
  </si>
  <si>
    <t>支出小计</t>
  </si>
  <si>
    <t>(五)上级补助收入</t>
  </si>
  <si>
    <t>(三)补助下级支出</t>
  </si>
  <si>
    <t>(六 )下级上解收入</t>
  </si>
  <si>
    <t>(四)上解上级支出</t>
  </si>
  <si>
    <t>收入合计</t>
  </si>
  <si>
    <t>支出合计</t>
  </si>
  <si>
    <t>(七)上年结余</t>
  </si>
  <si>
    <t>收支结余</t>
  </si>
  <si>
    <t>(五)滚存结余</t>
  </si>
  <si>
    <t>四、职工大额医疗费用补助和职工大病保险</t>
  </si>
  <si>
    <t>(一)医疗保险费收入</t>
  </si>
  <si>
    <t>(一)待遇支出</t>
  </si>
  <si>
    <t>其中:单位缴费</t>
  </si>
  <si>
    <t>个人缴费(含个人账户)</t>
  </si>
  <si>
    <t>职工医保统筹基金划转收入</t>
  </si>
  <si>
    <t>其他</t>
  </si>
  <si>
    <t>(六)下级上解收入</t>
  </si>
  <si>
    <t>注:纵向公式:6=2+3+4+5；9=6+7+8；27≧28+29；31=27+30；34=31+32+33；35=9-34；36=10+35；13≧14+15+16；20=13+17+18+19；</t>
  </si>
  <si>
    <t xml:space="preserve">             23=20+21+22；38=39+40+41;45=38+42；48=45+46+47；49=23-48；50=24+49。</t>
  </si>
  <si>
    <t>城乡医疗救助基金收支情况表</t>
  </si>
  <si>
    <t>季报11表</t>
  </si>
  <si>
    <t>行号</t>
  </si>
  <si>
    <t>金额</t>
  </si>
  <si>
    <t>一、财政补助收入</t>
  </si>
  <si>
    <t>一、支出</t>
  </si>
  <si>
    <t>(一)一般公共预算安排</t>
  </si>
  <si>
    <t>(一)资助参保支出</t>
  </si>
  <si>
    <t xml:space="preserve">         1.中央财政补助收入</t>
  </si>
  <si>
    <t>(二)住院救助支出</t>
  </si>
  <si>
    <t xml:space="preserve">         2.省级财政补助收入</t>
  </si>
  <si>
    <t>(三)门诊救助支出</t>
  </si>
  <si>
    <t xml:space="preserve">         3.市级财政补助收入</t>
  </si>
  <si>
    <t>(四)其他支出</t>
  </si>
  <si>
    <t xml:space="preserve">         4.县(区)级财政补助收入</t>
  </si>
  <si>
    <t>(二)彩票公益金</t>
  </si>
  <si>
    <t xml:space="preserve">          1.中央安排</t>
  </si>
  <si>
    <t xml:space="preserve">          2.省级安排</t>
  </si>
  <si>
    <t xml:space="preserve">          3.市级安排</t>
  </si>
  <si>
    <t xml:space="preserve">          4.县(区)级安排</t>
  </si>
  <si>
    <t>三、其他资金收入</t>
  </si>
  <si>
    <t>四、上级补助收入</t>
  </si>
  <si>
    <t>二、补助下级支出</t>
  </si>
  <si>
    <t>五、下级上解收入</t>
  </si>
  <si>
    <t>三、上解上级支出</t>
  </si>
  <si>
    <t xml:space="preserve">  四、收支结余</t>
  </si>
  <si>
    <t>六、上年结余</t>
  </si>
  <si>
    <t xml:space="preserve">  五、滚存结余</t>
  </si>
  <si>
    <t>纵向校验公式:1=2+7；2=3+4+5+6；7=8+9+10+11；14=1+12+13；17=14+15+16；19=上年年末滚存结余；20=21+22+23+24；33=20；36=33+34+35；37=17-36；38=19+37。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</si>
</sst>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0.00"/>
  </numFmts>
  <fonts count="34">
    <font>
      <sz val="11"/>
      <color theme="1"/>
      <name val="宋体"/>
      <charset val="134"/>
      <scheme val="minor"/>
    </font>
    <font>
      <b/>
      <sz val="24"/>
      <color rgb="FF000000"/>
      <name val="宋体"/>
      <charset val="134"/>
    </font>
    <font>
      <sz val="12"/>
      <color rgb="FF000000"/>
      <name val="宋体"/>
      <charset val="134"/>
    </font>
    <font>
      <sz val="12"/>
      <color rgb="FF000000"/>
      <name val="宋体"/>
      <charset val="134"/>
      <scheme val="minor"/>
    </font>
    <font>
      <sz val="12"/>
      <color rgb="FF000000"/>
      <name val="宋体"/>
      <charset val="134"/>
      <scheme val="major"/>
    </font>
    <font>
      <sz val="12"/>
      <color theme="1"/>
      <name val="宋体"/>
      <charset val="134"/>
    </font>
    <font>
      <b/>
      <sz val="28"/>
      <color rgb="FF000000"/>
      <name val="宋体"/>
      <charset val="134"/>
    </font>
    <font>
      <b/>
      <sz val="12"/>
      <color rgb="FF000000"/>
      <name val="宋体"/>
      <charset val="134"/>
    </font>
    <font>
      <sz val="12"/>
      <color theme="1"/>
      <name val="宋体"/>
      <charset val="134"/>
      <scheme val="minor"/>
    </font>
    <font>
      <sz val="10"/>
      <color rgb="FF000000"/>
      <name val="宋体"/>
      <charset val="134"/>
    </font>
    <font>
      <sz val="11"/>
      <color theme="1"/>
      <name val="宋体"/>
      <charset val="134"/>
    </font>
    <font>
      <sz val="11"/>
      <color rgb="FF000000"/>
      <name val="宋体"/>
      <charset val="134"/>
    </font>
    <font>
      <sz val="12"/>
      <color rgb="FFFF0000"/>
      <name val="宋体"/>
      <charset val="134"/>
    </font>
    <font>
      <b/>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font>
  </fonts>
  <fills count="37">
    <fill>
      <patternFill patternType="none"/>
    </fill>
    <fill>
      <patternFill patternType="gray125"/>
    </fill>
    <fill>
      <patternFill patternType="solid">
        <fgColor rgb="FF80FFFF"/>
        <bgColor rgb="FF80FFFF"/>
      </patternFill>
    </fill>
    <fill>
      <patternFill patternType="solid">
        <fgColor rgb="FFFFFF80"/>
        <bgColor rgb="FFFFFF80"/>
      </patternFill>
    </fill>
    <fill>
      <patternFill patternType="solid">
        <fgColor theme="0"/>
        <bgColor theme="0"/>
      </patternFill>
    </fill>
    <fill>
      <patternFill patternType="solid">
        <fgColor rgb="FFFFFF82"/>
        <bgColor rgb="FFFFFF8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7" borderId="10" applyNumberFormat="0" applyAlignment="0" applyProtection="0">
      <alignment vertical="center"/>
    </xf>
    <xf numFmtId="0" fontId="23" fillId="8" borderId="11" applyNumberFormat="0" applyAlignment="0" applyProtection="0">
      <alignment vertical="center"/>
    </xf>
    <xf numFmtId="0" fontId="24" fillId="8" borderId="10" applyNumberFormat="0" applyAlignment="0" applyProtection="0">
      <alignment vertical="center"/>
    </xf>
    <xf numFmtId="0" fontId="25" fillId="9"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cellStyleXfs>
  <cellXfs count="87">
    <xf numFmtId="0" fontId="0" fillId="0" borderId="0" xfId="0">
      <alignment vertical="center"/>
    </xf>
    <xf numFmtId="0" fontId="0" fillId="0" borderId="0" xfId="0" applyFill="1" applyAlignment="1" applyProtection="1">
      <alignment vertical="center"/>
    </xf>
    <xf numFmtId="0" fontId="0" fillId="0" borderId="0" xfId="0" applyNumberFormat="1" applyFont="1" applyFill="1" applyBorder="1" applyAlignment="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4" fontId="2" fillId="3" borderId="1" xfId="0" applyNumberFormat="1" applyFont="1" applyFill="1" applyBorder="1" applyAlignment="1" applyProtection="1">
      <alignment horizontal="right" vertical="center"/>
    </xf>
    <xf numFmtId="4" fontId="2" fillId="0" borderId="1" xfId="0" applyNumberFormat="1" applyFont="1" applyFill="1" applyBorder="1" applyAlignment="1" applyProtection="1">
      <alignment horizontal="right" vertical="center"/>
    </xf>
    <xf numFmtId="4" fontId="2" fillId="2" borderId="1" xfId="0" applyNumberFormat="1" applyFont="1" applyFill="1" applyBorder="1" applyAlignment="1" applyProtection="1">
      <alignment horizontal="right" vertical="center"/>
    </xf>
    <xf numFmtId="0" fontId="3" fillId="0" borderId="0" xfId="0" applyNumberFormat="1" applyFont="1" applyFill="1" applyBorder="1" applyAlignment="1" applyProtection="1"/>
    <xf numFmtId="0" fontId="2"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vertical="center"/>
    </xf>
    <xf numFmtId="14" fontId="2" fillId="0" borderId="2"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left" vertical="center"/>
    </xf>
    <xf numFmtId="0" fontId="2" fillId="2" borderId="4" xfId="0" applyNumberFormat="1" applyFont="1" applyFill="1" applyBorder="1" applyAlignment="1" applyProtection="1">
      <alignment horizontal="left" vertical="center"/>
    </xf>
    <xf numFmtId="4" fontId="2" fillId="4" borderId="1" xfId="0" applyNumberFormat="1" applyFont="1" applyFill="1" applyBorder="1" applyAlignment="1" applyProtection="1">
      <alignment horizontal="right" vertical="center"/>
    </xf>
    <xf numFmtId="4" fontId="2" fillId="5" borderId="1" xfId="0" applyNumberFormat="1" applyFont="1" applyFill="1" applyBorder="1" applyAlignment="1" applyProtection="1">
      <alignment horizontal="right" vertical="center"/>
    </xf>
    <xf numFmtId="176" fontId="2" fillId="2" borderId="1" xfId="0" applyNumberFormat="1" applyFont="1" applyFill="1" applyBorder="1" applyAlignment="1" applyProtection="1"/>
    <xf numFmtId="176" fontId="2" fillId="2" borderId="1" xfId="0" applyNumberFormat="1" applyFont="1" applyFill="1" applyBorder="1" applyAlignment="1" applyProtection="1">
      <alignment horizontal="right" vertical="center"/>
    </xf>
    <xf numFmtId="4" fontId="2" fillId="0" borderId="1" xfId="0" applyNumberFormat="1" applyFont="1" applyFill="1" applyBorder="1" applyAlignment="1" applyProtection="1">
      <alignment horizontal="left" vertical="center"/>
    </xf>
    <xf numFmtId="177" fontId="2" fillId="2" borderId="1" xfId="0" applyNumberFormat="1" applyFont="1" applyFill="1" applyBorder="1" applyAlignment="1" applyProtection="1">
      <alignment horizontal="right" vertical="center"/>
    </xf>
    <xf numFmtId="0" fontId="2" fillId="0" borderId="5" xfId="0" applyNumberFormat="1" applyFont="1" applyFill="1" applyBorder="1" applyAlignment="1" applyProtection="1">
      <alignment horizontal="left" vertical="center"/>
    </xf>
    <xf numFmtId="177" fontId="2" fillId="0" borderId="5" xfId="0" applyNumberFormat="1" applyFont="1" applyFill="1" applyBorder="1" applyAlignment="1" applyProtection="1">
      <alignment horizontal="left" vertical="center"/>
    </xf>
    <xf numFmtId="0" fontId="2" fillId="0" borderId="5"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xf numFmtId="49" fontId="2" fillId="0" borderId="2" xfId="0" applyNumberFormat="1" applyFont="1" applyFill="1" applyBorder="1" applyAlignment="1" applyProtection="1">
      <alignment horizontal="left" vertical="center"/>
    </xf>
    <xf numFmtId="0" fontId="2" fillId="2" borderId="3"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wrapText="1"/>
    </xf>
    <xf numFmtId="176" fontId="2" fillId="0" borderId="1" xfId="0" applyNumberFormat="1" applyFont="1" applyFill="1" applyBorder="1" applyAlignment="1" applyProtection="1">
      <alignment horizontal="right" vertical="center"/>
    </xf>
    <xf numFmtId="176" fontId="2" fillId="5" borderId="1" xfId="0" applyNumberFormat="1" applyFont="1" applyFill="1" applyBorder="1" applyAlignment="1" applyProtection="1">
      <alignment horizontal="right" vertical="center"/>
    </xf>
    <xf numFmtId="0" fontId="7" fillId="2" borderId="1" xfId="0" applyNumberFormat="1" applyFont="1" applyFill="1" applyBorder="1" applyAlignment="1" applyProtection="1">
      <alignment horizontal="center" vertical="center"/>
    </xf>
    <xf numFmtId="176" fontId="2" fillId="2" borderId="1" xfId="0" applyNumberFormat="1" applyFont="1" applyFill="1" applyBorder="1" applyAlignment="1" applyProtection="1">
      <alignment horizontal="left" vertical="center"/>
    </xf>
    <xf numFmtId="176" fontId="7" fillId="2" borderId="1"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177" fontId="2" fillId="0" borderId="5"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xf>
    <xf numFmtId="0" fontId="9" fillId="0" borderId="0" xfId="0" applyNumberFormat="1" applyFont="1" applyFill="1" applyBorder="1" applyAlignment="1" applyProtection="1"/>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left" vertical="center"/>
    </xf>
    <xf numFmtId="4" fontId="2" fillId="0" borderId="6" xfId="0" applyNumberFormat="1" applyFont="1" applyFill="1" applyBorder="1" applyAlignment="1" applyProtection="1">
      <alignment horizontal="right" vertical="center"/>
    </xf>
    <xf numFmtId="4" fontId="2" fillId="3" borderId="6"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177" fontId="4"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left" vertical="center"/>
    </xf>
    <xf numFmtId="4" fontId="2" fillId="0" borderId="0" xfId="0" applyNumberFormat="1" applyFont="1" applyFill="1" applyBorder="1" applyAlignment="1" applyProtection="1">
      <alignment horizontal="left" vertical="center" wrapText="1"/>
    </xf>
    <xf numFmtId="177" fontId="2"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wrapText="1"/>
    </xf>
    <xf numFmtId="14" fontId="2" fillId="0" borderId="0"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4" fontId="2" fillId="5" borderId="1" xfId="0" applyNumberFormat="1" applyFont="1" applyFill="1" applyBorder="1" applyAlignment="1" applyProtection="1">
      <alignment horizontal="right" vertical="center" wrapText="1"/>
    </xf>
    <xf numFmtId="4" fontId="2" fillId="0" borderId="1" xfId="0" applyNumberFormat="1" applyFont="1" applyFill="1" applyBorder="1" applyAlignment="1" applyProtection="1">
      <alignment horizontal="right" vertical="center" wrapText="1"/>
    </xf>
    <xf numFmtId="0" fontId="2" fillId="2" borderId="1" xfId="0" applyNumberFormat="1" applyFont="1" applyFill="1" applyBorder="1" applyAlignment="1" applyProtection="1">
      <alignment vertical="center" wrapText="1"/>
    </xf>
    <xf numFmtId="0" fontId="7" fillId="2" borderId="1" xfId="0" applyNumberFormat="1" applyFont="1" applyFill="1" applyBorder="1" applyAlignment="1" applyProtection="1">
      <alignment horizontal="left" vertical="center" wrapText="1"/>
    </xf>
    <xf numFmtId="0" fontId="12" fillId="2" borderId="1" xfId="0" applyNumberFormat="1" applyFont="1" applyFill="1" applyBorder="1" applyAlignment="1" applyProtection="1">
      <alignment horizontal="left" vertical="center"/>
    </xf>
    <xf numFmtId="4" fontId="2" fillId="0" borderId="1" xfId="0" applyNumberFormat="1" applyFont="1" applyFill="1" applyBorder="1" applyAlignment="1" applyProtection="1">
      <alignment vertical="center" wrapText="1"/>
    </xf>
    <xf numFmtId="0" fontId="13" fillId="2" borderId="1" xfId="0" applyNumberFormat="1" applyFont="1" applyFill="1" applyBorder="1" applyAlignment="1" applyProtection="1">
      <alignment vertical="center"/>
    </xf>
    <xf numFmtId="0" fontId="12" fillId="2" borderId="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top" wrapText="1"/>
    </xf>
    <xf numFmtId="177" fontId="2" fillId="0" borderId="0" xfId="0" applyNumberFormat="1" applyFont="1" applyFill="1" applyBorder="1" applyAlignment="1" applyProtection="1">
      <alignment horizontal="left" vertical="top" wrapText="1"/>
    </xf>
    <xf numFmtId="177" fontId="2"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wrapText="1"/>
    </xf>
    <xf numFmtId="177" fontId="12"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177" fontId="12" fillId="0" borderId="0"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center" vertical="center"/>
    </xf>
    <xf numFmtId="0" fontId="12" fillId="2" borderId="1"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workbookViewId="0">
      <selection activeCell="A1" sqref="$A1:$XFD1048576"/>
    </sheetView>
  </sheetViews>
  <sheetFormatPr defaultColWidth="8" defaultRowHeight="13.5" customHeight="1"/>
  <cols>
    <col min="1" max="1" width="10.7083333333333" style="62" customWidth="1"/>
    <col min="2" max="2" width="44.1416666666667" style="62" customWidth="1"/>
    <col min="3" max="7" width="23.425" style="62" customWidth="1"/>
    <col min="8" max="8" width="6.425" style="62" customWidth="1"/>
    <col min="9" max="9" width="41.7083333333333" style="62" customWidth="1"/>
    <col min="10" max="14" width="23.425" style="62" customWidth="1"/>
    <col min="15" max="16384" width="8" style="1"/>
  </cols>
  <sheetData>
    <row r="1" s="1" customFormat="1" ht="46.5" customHeight="1" spans="1:14">
      <c r="A1" s="63" t="s">
        <v>0</v>
      </c>
      <c r="B1" s="63"/>
      <c r="C1" s="63"/>
      <c r="D1" s="63"/>
      <c r="E1" s="63"/>
      <c r="F1" s="63"/>
      <c r="G1" s="63"/>
      <c r="H1" s="63"/>
      <c r="I1" s="63"/>
      <c r="J1" s="63"/>
      <c r="K1" s="63"/>
      <c r="L1" s="63"/>
      <c r="M1" s="63"/>
      <c r="N1" s="63"/>
    </row>
    <row r="2" s="60" customFormat="1" customHeight="1" spans="1:14">
      <c r="A2" s="13"/>
      <c r="B2" s="13"/>
      <c r="C2" s="64"/>
      <c r="D2" s="62"/>
      <c r="E2" s="62"/>
      <c r="F2" s="62"/>
      <c r="G2" s="62"/>
      <c r="H2" s="62"/>
      <c r="I2" s="62"/>
      <c r="J2" s="62"/>
      <c r="K2" s="62"/>
      <c r="L2" s="62"/>
      <c r="M2" s="62"/>
      <c r="N2" s="66" t="s">
        <v>1</v>
      </c>
    </row>
    <row r="3" s="1" customFormat="1" customHeight="1" spans="1:14">
      <c r="A3" s="18" t="s">
        <v>2</v>
      </c>
      <c r="B3" s="65" t="s">
        <v>3</v>
      </c>
      <c r="C3" s="13"/>
      <c r="D3" s="13"/>
      <c r="E3" s="66"/>
      <c r="F3" s="66"/>
      <c r="G3" s="67" t="s">
        <v>4</v>
      </c>
      <c r="H3" s="67"/>
      <c r="I3" s="66"/>
      <c r="J3" s="64"/>
      <c r="K3" s="62"/>
      <c r="L3" s="64"/>
      <c r="M3" s="64"/>
      <c r="N3" s="66" t="s">
        <v>5</v>
      </c>
    </row>
    <row r="4" s="1" customFormat="1" ht="20.25" customHeight="1" spans="1:14">
      <c r="A4" s="68" t="s">
        <v>6</v>
      </c>
      <c r="B4" s="68" t="s">
        <v>7</v>
      </c>
      <c r="C4" s="68" t="s">
        <v>8</v>
      </c>
      <c r="D4" s="68" t="s">
        <v>9</v>
      </c>
      <c r="E4" s="68"/>
      <c r="F4" s="68"/>
      <c r="G4" s="68" t="s">
        <v>10</v>
      </c>
      <c r="H4" s="7" t="s">
        <v>11</v>
      </c>
      <c r="I4" s="68" t="s">
        <v>12</v>
      </c>
      <c r="J4" s="68" t="s">
        <v>8</v>
      </c>
      <c r="K4" s="68" t="s">
        <v>9</v>
      </c>
      <c r="L4" s="68"/>
      <c r="M4" s="68"/>
      <c r="N4" s="68" t="s">
        <v>10</v>
      </c>
    </row>
    <row r="5" s="1" customFormat="1" ht="20.25" customHeight="1" spans="1:14">
      <c r="A5" s="68"/>
      <c r="B5" s="68"/>
      <c r="C5" s="68"/>
      <c r="D5" s="68" t="s">
        <v>13</v>
      </c>
      <c r="E5" s="68" t="s">
        <v>14</v>
      </c>
      <c r="F5" s="68" t="s">
        <v>15</v>
      </c>
      <c r="G5" s="68"/>
      <c r="H5" s="7"/>
      <c r="I5" s="68"/>
      <c r="J5" s="68"/>
      <c r="K5" s="68" t="s">
        <v>13</v>
      </c>
      <c r="L5" s="68" t="s">
        <v>14</v>
      </c>
      <c r="M5" s="68" t="s">
        <v>15</v>
      </c>
      <c r="N5" s="68"/>
    </row>
    <row r="6" s="1" customFormat="1" ht="28.5" customHeight="1" spans="1:14">
      <c r="A6" s="68">
        <v>1</v>
      </c>
      <c r="B6" s="39" t="s">
        <v>16</v>
      </c>
      <c r="C6" s="69">
        <f t="shared" ref="C6:C18" si="0">D6+G6</f>
        <v>64941575.88</v>
      </c>
      <c r="D6" s="69">
        <f t="shared" ref="D6:D18" si="1">E6+F6</f>
        <v>49962920.98</v>
      </c>
      <c r="E6" s="69">
        <f t="shared" ref="E6:G6" si="2">E7+E9</f>
        <v>49962920.98</v>
      </c>
      <c r="F6" s="69">
        <f t="shared" si="2"/>
        <v>0</v>
      </c>
      <c r="G6" s="69">
        <f t="shared" si="2"/>
        <v>14978654.9</v>
      </c>
      <c r="H6" s="68">
        <v>38</v>
      </c>
      <c r="I6" s="39" t="s">
        <v>17</v>
      </c>
      <c r="J6" s="69">
        <f t="shared" ref="J6:J14" si="3">K6+N6</f>
        <v>46198599.9</v>
      </c>
      <c r="K6" s="69">
        <f t="shared" ref="K6:K27" si="4">L6+M6</f>
        <v>25488088.76</v>
      </c>
      <c r="L6" s="69">
        <f t="shared" ref="L6:N6" si="5">L7+L17</f>
        <v>25488088.76</v>
      </c>
      <c r="M6" s="69">
        <f t="shared" si="5"/>
        <v>0</v>
      </c>
      <c r="N6" s="69">
        <f t="shared" si="5"/>
        <v>20710511.14</v>
      </c>
    </row>
    <row r="7" s="1" customFormat="1" ht="28.5" customHeight="1" spans="1:14">
      <c r="A7" s="68">
        <v>2</v>
      </c>
      <c r="B7" s="39" t="s">
        <v>18</v>
      </c>
      <c r="C7" s="69">
        <f t="shared" si="0"/>
        <v>64941575.88</v>
      </c>
      <c r="D7" s="69">
        <f t="shared" si="1"/>
        <v>49962920.98</v>
      </c>
      <c r="E7" s="70">
        <v>49962920.98</v>
      </c>
      <c r="F7" s="70"/>
      <c r="G7" s="70">
        <v>14978654.9</v>
      </c>
      <c r="H7" s="68">
        <v>39</v>
      </c>
      <c r="I7" s="39" t="s">
        <v>19</v>
      </c>
      <c r="J7" s="69">
        <f t="shared" si="3"/>
        <v>35702929.13</v>
      </c>
      <c r="K7" s="69">
        <f t="shared" si="4"/>
        <v>17643609.74</v>
      </c>
      <c r="L7" s="69">
        <f>L8+L10+L14+L15+L16</f>
        <v>17643609.74</v>
      </c>
      <c r="M7" s="69">
        <f>M8+M10+M14+M15+M16</f>
        <v>0</v>
      </c>
      <c r="N7" s="69">
        <f>N8+N10+N14+N16</f>
        <v>18059319.39</v>
      </c>
    </row>
    <row r="8" s="1" customFormat="1" ht="28.5" customHeight="1" spans="1:14">
      <c r="A8" s="68">
        <v>3</v>
      </c>
      <c r="B8" s="39" t="s">
        <v>20</v>
      </c>
      <c r="C8" s="69">
        <f t="shared" si="0"/>
        <v>0</v>
      </c>
      <c r="D8" s="69">
        <f t="shared" si="1"/>
        <v>0</v>
      </c>
      <c r="E8" s="70"/>
      <c r="F8" s="70"/>
      <c r="G8" s="70"/>
      <c r="H8" s="68">
        <v>40</v>
      </c>
      <c r="I8" s="39" t="s">
        <v>21</v>
      </c>
      <c r="J8" s="69">
        <f t="shared" si="3"/>
        <v>4083020.32</v>
      </c>
      <c r="K8" s="69">
        <f t="shared" si="4"/>
        <v>3566127.79</v>
      </c>
      <c r="L8" s="70">
        <v>3566127.79</v>
      </c>
      <c r="M8" s="70"/>
      <c r="N8" s="70">
        <v>516892.53</v>
      </c>
    </row>
    <row r="9" s="1" customFormat="1" ht="28.5" customHeight="1" spans="1:14">
      <c r="A9" s="68">
        <v>4</v>
      </c>
      <c r="B9" s="39" t="s">
        <v>22</v>
      </c>
      <c r="C9" s="69">
        <f t="shared" si="0"/>
        <v>0</v>
      </c>
      <c r="D9" s="69">
        <f t="shared" si="1"/>
        <v>0</v>
      </c>
      <c r="E9" s="70"/>
      <c r="F9" s="70"/>
      <c r="G9" s="70"/>
      <c r="H9" s="68">
        <v>41</v>
      </c>
      <c r="I9" s="76" t="s">
        <v>23</v>
      </c>
      <c r="J9" s="69">
        <f t="shared" si="3"/>
        <v>327241.08</v>
      </c>
      <c r="K9" s="69">
        <f t="shared" si="4"/>
        <v>0</v>
      </c>
      <c r="L9" s="70"/>
      <c r="M9" s="70"/>
      <c r="N9" s="70">
        <v>327241.08</v>
      </c>
    </row>
    <row r="10" s="1" customFormat="1" ht="28.5" customHeight="1" spans="1:14">
      <c r="A10" s="68">
        <v>5</v>
      </c>
      <c r="B10" s="39" t="s">
        <v>24</v>
      </c>
      <c r="C10" s="69">
        <f t="shared" si="0"/>
        <v>76568.48</v>
      </c>
      <c r="D10" s="69">
        <f t="shared" si="1"/>
        <v>76568.48</v>
      </c>
      <c r="E10" s="69">
        <f t="shared" ref="E10:G10" si="6">E11+E12</f>
        <v>76568.48</v>
      </c>
      <c r="F10" s="69">
        <f t="shared" si="6"/>
        <v>0</v>
      </c>
      <c r="G10" s="69">
        <f t="shared" si="6"/>
        <v>0</v>
      </c>
      <c r="H10" s="68">
        <v>42</v>
      </c>
      <c r="I10" s="39" t="s">
        <v>25</v>
      </c>
      <c r="J10" s="69">
        <f t="shared" si="3"/>
        <v>26396886.71</v>
      </c>
      <c r="K10" s="69">
        <f t="shared" si="4"/>
        <v>8871308.12</v>
      </c>
      <c r="L10" s="69">
        <f t="shared" ref="L10:N10" si="7">ROUND(L12+L13,2)</f>
        <v>8871308.12</v>
      </c>
      <c r="M10" s="69">
        <f t="shared" si="7"/>
        <v>0</v>
      </c>
      <c r="N10" s="69">
        <f t="shared" si="7"/>
        <v>17525578.59</v>
      </c>
    </row>
    <row r="11" s="1" customFormat="1" ht="28.5" customHeight="1" spans="1:14">
      <c r="A11" s="68">
        <v>6</v>
      </c>
      <c r="B11" s="39" t="s">
        <v>26</v>
      </c>
      <c r="C11" s="69">
        <f t="shared" si="0"/>
        <v>0</v>
      </c>
      <c r="D11" s="69">
        <f t="shared" si="1"/>
        <v>0</v>
      </c>
      <c r="E11" s="70"/>
      <c r="F11" s="70"/>
      <c r="G11" s="70"/>
      <c r="H11" s="68">
        <v>43</v>
      </c>
      <c r="I11" s="76" t="s">
        <v>27</v>
      </c>
      <c r="J11" s="69">
        <f t="shared" si="3"/>
        <v>1855617.21</v>
      </c>
      <c r="K11" s="69">
        <f t="shared" si="4"/>
        <v>0</v>
      </c>
      <c r="L11" s="70"/>
      <c r="M11" s="70"/>
      <c r="N11" s="70">
        <v>1855617.21</v>
      </c>
    </row>
    <row r="12" s="1" customFormat="1" ht="28.5" customHeight="1" spans="1:14">
      <c r="A12" s="68">
        <v>7</v>
      </c>
      <c r="B12" s="39" t="s">
        <v>28</v>
      </c>
      <c r="C12" s="69">
        <f t="shared" si="0"/>
        <v>76568.48</v>
      </c>
      <c r="D12" s="69">
        <f t="shared" si="1"/>
        <v>76568.48</v>
      </c>
      <c r="E12" s="70">
        <v>76568.48</v>
      </c>
      <c r="F12" s="70"/>
      <c r="G12" s="70"/>
      <c r="H12" s="68">
        <v>44</v>
      </c>
      <c r="I12" s="76" t="s">
        <v>29</v>
      </c>
      <c r="J12" s="69">
        <f t="shared" si="3"/>
        <v>19948338.69</v>
      </c>
      <c r="K12" s="69">
        <f t="shared" si="4"/>
        <v>2804923</v>
      </c>
      <c r="L12" s="74">
        <v>2804923</v>
      </c>
      <c r="M12" s="74"/>
      <c r="N12" s="74">
        <v>17143415.69</v>
      </c>
    </row>
    <row r="13" s="1" customFormat="1" ht="28.5" customHeight="1" spans="1:14">
      <c r="A13" s="68">
        <v>8</v>
      </c>
      <c r="B13" s="39" t="s">
        <v>30</v>
      </c>
      <c r="C13" s="69">
        <f t="shared" si="0"/>
        <v>0</v>
      </c>
      <c r="D13" s="69">
        <f t="shared" si="1"/>
        <v>0</v>
      </c>
      <c r="E13" s="70"/>
      <c r="F13" s="70"/>
      <c r="G13" s="70"/>
      <c r="H13" s="68">
        <v>45</v>
      </c>
      <c r="I13" s="76" t="s">
        <v>31</v>
      </c>
      <c r="J13" s="69">
        <f t="shared" si="3"/>
        <v>6448548.02</v>
      </c>
      <c r="K13" s="69">
        <f t="shared" si="4"/>
        <v>6066385.12</v>
      </c>
      <c r="L13" s="74">
        <v>6066385.12</v>
      </c>
      <c r="M13" s="74"/>
      <c r="N13" s="74">
        <v>382162.9</v>
      </c>
    </row>
    <row r="14" s="1" customFormat="1" ht="28.5" customHeight="1" spans="1:14">
      <c r="A14" s="68">
        <v>9</v>
      </c>
      <c r="B14" s="39" t="s">
        <v>32</v>
      </c>
      <c r="C14" s="69">
        <f t="shared" si="0"/>
        <v>0</v>
      </c>
      <c r="D14" s="69">
        <f t="shared" si="1"/>
        <v>0</v>
      </c>
      <c r="E14" s="70"/>
      <c r="F14" s="70"/>
      <c r="G14" s="70"/>
      <c r="H14" s="68">
        <v>46</v>
      </c>
      <c r="I14" s="39" t="s">
        <v>33</v>
      </c>
      <c r="J14" s="69">
        <f t="shared" si="3"/>
        <v>482893.94</v>
      </c>
      <c r="K14" s="69">
        <f t="shared" si="4"/>
        <v>482893.94</v>
      </c>
      <c r="L14" s="70">
        <v>482893.94</v>
      </c>
      <c r="M14" s="70"/>
      <c r="N14" s="70"/>
    </row>
    <row r="15" s="1" customFormat="1" ht="28.5" customHeight="1" spans="1:14">
      <c r="A15" s="68">
        <v>10</v>
      </c>
      <c r="B15" s="39" t="s">
        <v>34</v>
      </c>
      <c r="C15" s="69">
        <f t="shared" si="0"/>
        <v>10565.6</v>
      </c>
      <c r="D15" s="69">
        <f t="shared" si="1"/>
        <v>10565.6</v>
      </c>
      <c r="E15" s="70">
        <v>10565.6</v>
      </c>
      <c r="F15" s="70"/>
      <c r="G15" s="70"/>
      <c r="H15" s="68">
        <v>47</v>
      </c>
      <c r="I15" s="39" t="s">
        <v>35</v>
      </c>
      <c r="J15" s="69">
        <f>K15</f>
        <v>4723279.89</v>
      </c>
      <c r="K15" s="69">
        <f t="shared" si="4"/>
        <v>4723279.89</v>
      </c>
      <c r="L15" s="70">
        <v>4723279.89</v>
      </c>
      <c r="M15" s="70"/>
      <c r="N15" s="84" t="s">
        <v>36</v>
      </c>
    </row>
    <row r="16" s="1" customFormat="1" ht="28.5" customHeight="1" spans="1:14">
      <c r="A16" s="68">
        <v>11</v>
      </c>
      <c r="B16" s="39" t="s">
        <v>37</v>
      </c>
      <c r="C16" s="69">
        <f t="shared" si="0"/>
        <v>10565.6</v>
      </c>
      <c r="D16" s="69">
        <f t="shared" si="1"/>
        <v>10565.6</v>
      </c>
      <c r="E16" s="70">
        <v>10565.6</v>
      </c>
      <c r="F16" s="70"/>
      <c r="G16" s="70"/>
      <c r="H16" s="68">
        <v>48</v>
      </c>
      <c r="I16" s="39" t="s">
        <v>38</v>
      </c>
      <c r="J16" s="69">
        <f t="shared" ref="J16:J27" si="8">K16+N16</f>
        <v>16848.27</v>
      </c>
      <c r="K16" s="69">
        <f t="shared" si="4"/>
        <v>0</v>
      </c>
      <c r="L16" s="70"/>
      <c r="M16" s="70"/>
      <c r="N16" s="70">
        <v>16848.27</v>
      </c>
    </row>
    <row r="17" s="1" customFormat="1" ht="28.5" customHeight="1" spans="1:14">
      <c r="A17" s="68">
        <v>12</v>
      </c>
      <c r="B17" s="39" t="s">
        <v>39</v>
      </c>
      <c r="C17" s="69">
        <f t="shared" si="0"/>
        <v>0</v>
      </c>
      <c r="D17" s="69">
        <f t="shared" si="1"/>
        <v>0</v>
      </c>
      <c r="E17" s="70"/>
      <c r="F17" s="70"/>
      <c r="G17" s="70"/>
      <c r="H17" s="68">
        <v>49</v>
      </c>
      <c r="I17" s="39" t="s">
        <v>40</v>
      </c>
      <c r="J17" s="69">
        <f t="shared" si="8"/>
        <v>10495670.77</v>
      </c>
      <c r="K17" s="69">
        <f t="shared" si="4"/>
        <v>7844479.02</v>
      </c>
      <c r="L17" s="69">
        <f t="shared" ref="L17:N17" si="9">L18+L20+L24+L25+L26</f>
        <v>7844479.02</v>
      </c>
      <c r="M17" s="69">
        <f t="shared" si="9"/>
        <v>0</v>
      </c>
      <c r="N17" s="69">
        <f t="shared" si="9"/>
        <v>2651191.75</v>
      </c>
    </row>
    <row r="18" s="1" customFormat="1" ht="28.5" customHeight="1" spans="1:14">
      <c r="A18" s="68">
        <v>13</v>
      </c>
      <c r="B18" s="39" t="s">
        <v>41</v>
      </c>
      <c r="C18" s="69">
        <f t="shared" si="0"/>
        <v>0</v>
      </c>
      <c r="D18" s="69">
        <f t="shared" si="1"/>
        <v>0</v>
      </c>
      <c r="E18" s="70"/>
      <c r="F18" s="70"/>
      <c r="G18" s="70"/>
      <c r="H18" s="68">
        <v>50</v>
      </c>
      <c r="I18" s="39" t="s">
        <v>21</v>
      </c>
      <c r="J18" s="69">
        <f t="shared" si="8"/>
        <v>1231656.88</v>
      </c>
      <c r="K18" s="69">
        <f t="shared" si="4"/>
        <v>1213185.07</v>
      </c>
      <c r="L18" s="74">
        <v>1213185.07</v>
      </c>
      <c r="M18" s="74"/>
      <c r="N18" s="74">
        <v>18471.81</v>
      </c>
    </row>
    <row r="19" s="1" customFormat="1" ht="28.5" customHeight="1" spans="1:14">
      <c r="A19" s="68">
        <v>14</v>
      </c>
      <c r="B19" s="39"/>
      <c r="C19" s="39"/>
      <c r="D19" s="39"/>
      <c r="E19" s="39"/>
      <c r="F19" s="39"/>
      <c r="G19" s="39"/>
      <c r="H19" s="68">
        <v>51</v>
      </c>
      <c r="I19" s="85" t="s">
        <v>23</v>
      </c>
      <c r="J19" s="69">
        <f t="shared" si="8"/>
        <v>431.28</v>
      </c>
      <c r="K19" s="69">
        <f t="shared" si="4"/>
        <v>0</v>
      </c>
      <c r="L19" s="70"/>
      <c r="M19" s="70"/>
      <c r="N19" s="70">
        <v>431.28</v>
      </c>
    </row>
    <row r="20" s="1" customFormat="1" ht="28.5" customHeight="1" spans="1:14">
      <c r="A20" s="68">
        <v>15</v>
      </c>
      <c r="B20" s="39"/>
      <c r="C20" s="39"/>
      <c r="D20" s="39"/>
      <c r="E20" s="39"/>
      <c r="F20" s="39"/>
      <c r="G20" s="39"/>
      <c r="H20" s="68">
        <v>52</v>
      </c>
      <c r="I20" s="39" t="s">
        <v>25</v>
      </c>
      <c r="J20" s="69">
        <f t="shared" si="8"/>
        <v>7523490.29</v>
      </c>
      <c r="K20" s="69">
        <f t="shared" si="4"/>
        <v>6631293.95</v>
      </c>
      <c r="L20" s="69">
        <f t="shared" ref="L20:N20" si="10">L22+L23</f>
        <v>6631293.95</v>
      </c>
      <c r="M20" s="69">
        <f t="shared" si="10"/>
        <v>0</v>
      </c>
      <c r="N20" s="69">
        <f t="shared" si="10"/>
        <v>892196.34</v>
      </c>
    </row>
    <row r="21" s="1" customFormat="1" ht="28.5" customHeight="1" spans="1:14">
      <c r="A21" s="68">
        <v>16</v>
      </c>
      <c r="B21" s="39"/>
      <c r="C21" s="39"/>
      <c r="D21" s="39"/>
      <c r="E21" s="39"/>
      <c r="F21" s="39"/>
      <c r="G21" s="39"/>
      <c r="H21" s="68">
        <v>53</v>
      </c>
      <c r="I21" s="85" t="s">
        <v>27</v>
      </c>
      <c r="J21" s="69">
        <f t="shared" si="8"/>
        <v>32005.5</v>
      </c>
      <c r="K21" s="69">
        <f t="shared" si="4"/>
        <v>0</v>
      </c>
      <c r="L21" s="70"/>
      <c r="M21" s="70"/>
      <c r="N21" s="70">
        <v>32005.5</v>
      </c>
    </row>
    <row r="22" s="1" customFormat="1" ht="28.5" customHeight="1" spans="1:14">
      <c r="A22" s="68">
        <v>17</v>
      </c>
      <c r="B22" s="39"/>
      <c r="C22" s="39"/>
      <c r="D22" s="39"/>
      <c r="E22" s="39"/>
      <c r="F22" s="39"/>
      <c r="G22" s="39"/>
      <c r="H22" s="68">
        <v>54</v>
      </c>
      <c r="I22" s="76" t="s">
        <v>29</v>
      </c>
      <c r="J22" s="69">
        <f t="shared" si="8"/>
        <v>1890858.99</v>
      </c>
      <c r="K22" s="69">
        <f t="shared" si="4"/>
        <v>1152721.37</v>
      </c>
      <c r="L22" s="74">
        <v>1152721.37</v>
      </c>
      <c r="M22" s="74"/>
      <c r="N22" s="74">
        <v>738137.62</v>
      </c>
    </row>
    <row r="23" s="1" customFormat="1" ht="28.5" customHeight="1" spans="1:14">
      <c r="A23" s="68">
        <v>18</v>
      </c>
      <c r="B23" s="71"/>
      <c r="C23" s="39"/>
      <c r="D23" s="39"/>
      <c r="E23" s="39"/>
      <c r="F23" s="39"/>
      <c r="G23" s="39"/>
      <c r="H23" s="68">
        <v>55</v>
      </c>
      <c r="I23" s="76" t="s">
        <v>31</v>
      </c>
      <c r="J23" s="69">
        <f t="shared" si="8"/>
        <v>5632631.3</v>
      </c>
      <c r="K23" s="69">
        <f t="shared" si="4"/>
        <v>5478572.58</v>
      </c>
      <c r="L23" s="74">
        <v>5478572.58</v>
      </c>
      <c r="M23" s="74"/>
      <c r="N23" s="74">
        <v>154058.72</v>
      </c>
    </row>
    <row r="24" s="1" customFormat="1" ht="28.5" customHeight="1" spans="1:14">
      <c r="A24" s="68">
        <v>19</v>
      </c>
      <c r="B24" s="71"/>
      <c r="C24" s="39"/>
      <c r="D24" s="39"/>
      <c r="E24" s="39"/>
      <c r="F24" s="39"/>
      <c r="G24" s="39"/>
      <c r="H24" s="68">
        <v>56</v>
      </c>
      <c r="I24" s="39" t="s">
        <v>42</v>
      </c>
      <c r="J24" s="69">
        <f t="shared" si="8"/>
        <v>0</v>
      </c>
      <c r="K24" s="69">
        <f t="shared" si="4"/>
        <v>0</v>
      </c>
      <c r="L24" s="70"/>
      <c r="M24" s="70"/>
      <c r="N24" s="70"/>
    </row>
    <row r="25" s="1" customFormat="1" ht="28.5" customHeight="1" spans="1:14">
      <c r="A25" s="68">
        <v>20</v>
      </c>
      <c r="B25" s="71"/>
      <c r="C25" s="39"/>
      <c r="D25" s="39"/>
      <c r="E25" s="39"/>
      <c r="F25" s="39"/>
      <c r="G25" s="39"/>
      <c r="H25" s="68">
        <v>57</v>
      </c>
      <c r="I25" s="39" t="s">
        <v>35</v>
      </c>
      <c r="J25" s="69">
        <f t="shared" si="8"/>
        <v>0</v>
      </c>
      <c r="K25" s="69">
        <f t="shared" si="4"/>
        <v>0</v>
      </c>
      <c r="L25" s="70"/>
      <c r="M25" s="70"/>
      <c r="N25" s="70"/>
    </row>
    <row r="26" s="1" customFormat="1" ht="28.5" customHeight="1" spans="1:14">
      <c r="A26" s="68">
        <v>21</v>
      </c>
      <c r="B26" s="71"/>
      <c r="C26" s="39"/>
      <c r="D26" s="39"/>
      <c r="E26" s="39"/>
      <c r="F26" s="39"/>
      <c r="G26" s="39"/>
      <c r="H26" s="68">
        <v>58</v>
      </c>
      <c r="I26" s="39" t="s">
        <v>38</v>
      </c>
      <c r="J26" s="69">
        <f t="shared" si="8"/>
        <v>1740523.6</v>
      </c>
      <c r="K26" s="69">
        <f t="shared" si="4"/>
        <v>0</v>
      </c>
      <c r="L26" s="70"/>
      <c r="M26" s="70"/>
      <c r="N26" s="70">
        <v>1740523.6</v>
      </c>
    </row>
    <row r="27" s="1" customFormat="1" ht="28.5" customHeight="1" spans="1:14">
      <c r="A27" s="68">
        <v>22</v>
      </c>
      <c r="B27" s="71"/>
      <c r="C27" s="39"/>
      <c r="D27" s="39"/>
      <c r="E27" s="39"/>
      <c r="F27" s="39"/>
      <c r="G27" s="39"/>
      <c r="H27" s="68">
        <v>59</v>
      </c>
      <c r="I27" s="39" t="s">
        <v>43</v>
      </c>
      <c r="J27" s="69">
        <f t="shared" si="8"/>
        <v>97161.8</v>
      </c>
      <c r="K27" s="69">
        <f t="shared" si="4"/>
        <v>0</v>
      </c>
      <c r="L27" s="70"/>
      <c r="M27" s="70"/>
      <c r="N27" s="70">
        <v>97161.8</v>
      </c>
    </row>
    <row r="28" s="1" customFormat="1" ht="28.5" customHeight="1" spans="1:14">
      <c r="A28" s="68">
        <v>23</v>
      </c>
      <c r="B28" s="71"/>
      <c r="C28" s="39"/>
      <c r="D28" s="39"/>
      <c r="E28" s="39"/>
      <c r="F28" s="39"/>
      <c r="G28" s="39"/>
      <c r="H28" s="68">
        <v>60</v>
      </c>
      <c r="I28" s="76"/>
      <c r="J28" s="76"/>
      <c r="K28" s="76"/>
      <c r="L28" s="76"/>
      <c r="M28" s="76"/>
      <c r="N28" s="76"/>
    </row>
    <row r="29" s="1" customFormat="1" ht="28.5" customHeight="1" spans="1:14">
      <c r="A29" s="68">
        <v>24</v>
      </c>
      <c r="B29" s="71"/>
      <c r="C29" s="39"/>
      <c r="D29" s="39"/>
      <c r="E29" s="39"/>
      <c r="F29" s="39"/>
      <c r="G29" s="39"/>
      <c r="H29" s="68">
        <v>61</v>
      </c>
      <c r="I29" s="76" t="s">
        <v>44</v>
      </c>
      <c r="J29" s="69">
        <f t="shared" ref="J29:J42" si="11">K29+N29</f>
        <v>0</v>
      </c>
      <c r="K29" s="69">
        <f t="shared" ref="K29:K42" si="12">L29+M29</f>
        <v>0</v>
      </c>
      <c r="L29" s="70"/>
      <c r="M29" s="70"/>
      <c r="N29" s="70"/>
    </row>
    <row r="30" s="1" customFormat="1" ht="28.5" customHeight="1" spans="1:14">
      <c r="A30" s="68">
        <v>25</v>
      </c>
      <c r="B30" s="39" t="s">
        <v>45</v>
      </c>
      <c r="C30" s="69">
        <f t="shared" ref="C30:C37" si="13">D30+G30</f>
        <v>0</v>
      </c>
      <c r="D30" s="69">
        <f t="shared" ref="D30:D37" si="14">E30+F30</f>
        <v>0</v>
      </c>
      <c r="E30" s="70"/>
      <c r="F30" s="70"/>
      <c r="G30" s="70"/>
      <c r="H30" s="68">
        <v>62</v>
      </c>
      <c r="I30" s="39" t="s">
        <v>46</v>
      </c>
      <c r="J30" s="69">
        <f t="shared" si="11"/>
        <v>693584.14</v>
      </c>
      <c r="K30" s="69">
        <f t="shared" si="12"/>
        <v>0</v>
      </c>
      <c r="L30" s="70"/>
      <c r="M30" s="70"/>
      <c r="N30" s="70">
        <v>693584.14</v>
      </c>
    </row>
    <row r="31" s="1" customFormat="1" ht="28.5" customHeight="1" spans="1:14">
      <c r="A31" s="68">
        <v>26</v>
      </c>
      <c r="B31" s="72" t="s">
        <v>47</v>
      </c>
      <c r="C31" s="69">
        <f t="shared" si="13"/>
        <v>65028709.96</v>
      </c>
      <c r="D31" s="69">
        <f t="shared" si="14"/>
        <v>50050055.06</v>
      </c>
      <c r="E31" s="69">
        <f t="shared" ref="E31:G31" si="15">E6+E10+E13+E15+E17+E18+E30</f>
        <v>50050055.06</v>
      </c>
      <c r="F31" s="69">
        <f t="shared" si="15"/>
        <v>0</v>
      </c>
      <c r="G31" s="69">
        <f t="shared" si="15"/>
        <v>14978654.9</v>
      </c>
      <c r="H31" s="68">
        <v>63</v>
      </c>
      <c r="I31" s="72" t="s">
        <v>48</v>
      </c>
      <c r="J31" s="69">
        <f t="shared" si="11"/>
        <v>46989345.84</v>
      </c>
      <c r="K31" s="69">
        <f t="shared" si="12"/>
        <v>25488088.76</v>
      </c>
      <c r="L31" s="69">
        <f t="shared" ref="L31:N31" si="16">L30+L27+L6</f>
        <v>25488088.76</v>
      </c>
      <c r="M31" s="69">
        <f t="shared" si="16"/>
        <v>0</v>
      </c>
      <c r="N31" s="69">
        <f t="shared" si="16"/>
        <v>21501257.08</v>
      </c>
    </row>
    <row r="32" s="1" customFormat="1" ht="28.5" customHeight="1" spans="1:14">
      <c r="A32" s="68">
        <v>27</v>
      </c>
      <c r="B32" s="39" t="s">
        <v>49</v>
      </c>
      <c r="C32" s="69">
        <f t="shared" si="13"/>
        <v>77410479.87</v>
      </c>
      <c r="D32" s="69">
        <f t="shared" si="14"/>
        <v>47732015.57</v>
      </c>
      <c r="E32" s="70">
        <v>47732015.57</v>
      </c>
      <c r="F32" s="70"/>
      <c r="G32" s="70">
        <v>29678464.3</v>
      </c>
      <c r="H32" s="68">
        <v>64</v>
      </c>
      <c r="I32" s="39" t="s">
        <v>50</v>
      </c>
      <c r="J32" s="69">
        <f t="shared" si="11"/>
        <v>0</v>
      </c>
      <c r="K32" s="69">
        <f t="shared" si="12"/>
        <v>0</v>
      </c>
      <c r="L32" s="70"/>
      <c r="M32" s="70"/>
      <c r="N32" s="70"/>
    </row>
    <row r="33" s="1" customFormat="1" ht="28.5" customHeight="1" spans="1:14">
      <c r="A33" s="68">
        <v>28</v>
      </c>
      <c r="B33" s="73" t="s">
        <v>51</v>
      </c>
      <c r="C33" s="69">
        <f t="shared" si="13"/>
        <v>0</v>
      </c>
      <c r="D33" s="69">
        <f t="shared" si="14"/>
        <v>0</v>
      </c>
      <c r="E33" s="74"/>
      <c r="F33" s="74"/>
      <c r="G33" s="74"/>
      <c r="H33" s="68">
        <v>65</v>
      </c>
      <c r="I33" s="73" t="s">
        <v>52</v>
      </c>
      <c r="J33" s="69">
        <f t="shared" si="11"/>
        <v>0</v>
      </c>
      <c r="K33" s="69">
        <f t="shared" si="12"/>
        <v>0</v>
      </c>
      <c r="L33" s="70"/>
      <c r="M33" s="70"/>
      <c r="N33" s="70"/>
    </row>
    <row r="34" s="1" customFormat="1" ht="28.5" customHeight="1" spans="1:14">
      <c r="A34" s="68">
        <v>29</v>
      </c>
      <c r="B34" s="39" t="s">
        <v>53</v>
      </c>
      <c r="C34" s="69">
        <f t="shared" si="13"/>
        <v>0</v>
      </c>
      <c r="D34" s="69">
        <f t="shared" si="14"/>
        <v>0</v>
      </c>
      <c r="E34" s="70"/>
      <c r="F34" s="70"/>
      <c r="G34" s="70"/>
      <c r="H34" s="68">
        <v>66</v>
      </c>
      <c r="I34" s="39" t="s">
        <v>54</v>
      </c>
      <c r="J34" s="69">
        <f t="shared" si="11"/>
        <v>65285071.01</v>
      </c>
      <c r="K34" s="69">
        <f t="shared" si="12"/>
        <v>50101224.79</v>
      </c>
      <c r="L34" s="70">
        <v>50101224.79</v>
      </c>
      <c r="M34" s="70"/>
      <c r="N34" s="70">
        <v>15183846.22</v>
      </c>
    </row>
    <row r="35" s="1" customFormat="1" ht="28.5" customHeight="1" spans="1:14">
      <c r="A35" s="68">
        <v>30</v>
      </c>
      <c r="B35" s="73" t="s">
        <v>55</v>
      </c>
      <c r="C35" s="69">
        <f t="shared" si="13"/>
        <v>0</v>
      </c>
      <c r="D35" s="69">
        <f t="shared" si="14"/>
        <v>0</v>
      </c>
      <c r="E35" s="74"/>
      <c r="F35" s="74"/>
      <c r="G35" s="74"/>
      <c r="H35" s="68">
        <v>67</v>
      </c>
      <c r="I35" s="73" t="s">
        <v>56</v>
      </c>
      <c r="J35" s="69">
        <f t="shared" si="11"/>
        <v>0</v>
      </c>
      <c r="K35" s="69">
        <f t="shared" si="12"/>
        <v>0</v>
      </c>
      <c r="L35" s="70"/>
      <c r="M35" s="70"/>
      <c r="N35" s="70"/>
    </row>
    <row r="36" s="1" customFormat="1" ht="28.5" customHeight="1" spans="1:14">
      <c r="A36" s="68">
        <v>31</v>
      </c>
      <c r="B36" s="75" t="s">
        <v>57</v>
      </c>
      <c r="C36" s="69">
        <f t="shared" si="13"/>
        <v>65028709.96</v>
      </c>
      <c r="D36" s="69">
        <f t="shared" si="14"/>
        <v>50050055.06</v>
      </c>
      <c r="E36" s="69">
        <f t="shared" ref="E36:G36" si="17">E31+E33+E35</f>
        <v>50050055.06</v>
      </c>
      <c r="F36" s="69">
        <f t="shared" si="17"/>
        <v>0</v>
      </c>
      <c r="G36" s="69">
        <f t="shared" si="17"/>
        <v>14978654.9</v>
      </c>
      <c r="H36" s="68">
        <v>68</v>
      </c>
      <c r="I36" s="86" t="s">
        <v>58</v>
      </c>
      <c r="J36" s="69">
        <f t="shared" si="11"/>
        <v>46989345.84</v>
      </c>
      <c r="K36" s="69">
        <f t="shared" si="12"/>
        <v>25488088.76</v>
      </c>
      <c r="L36" s="69">
        <f t="shared" ref="L36:N36" si="18">L31+L33+L35</f>
        <v>25488088.76</v>
      </c>
      <c r="M36" s="69">
        <f t="shared" si="18"/>
        <v>0</v>
      </c>
      <c r="N36" s="69">
        <f t="shared" si="18"/>
        <v>21501257.08</v>
      </c>
    </row>
    <row r="37" s="1" customFormat="1" ht="28.5" customHeight="1" spans="1:14">
      <c r="A37" s="68">
        <v>32</v>
      </c>
      <c r="B37" s="72" t="s">
        <v>59</v>
      </c>
      <c r="C37" s="69">
        <f t="shared" si="13"/>
        <v>142439189.83</v>
      </c>
      <c r="D37" s="69">
        <f t="shared" si="14"/>
        <v>97782070.63</v>
      </c>
      <c r="E37" s="69">
        <f t="shared" ref="E37:G37" si="19">E31+E32+E34</f>
        <v>97782070.63</v>
      </c>
      <c r="F37" s="69">
        <f t="shared" si="19"/>
        <v>0</v>
      </c>
      <c r="G37" s="69">
        <f t="shared" si="19"/>
        <v>44657119.2</v>
      </c>
      <c r="H37" s="68">
        <v>69</v>
      </c>
      <c r="I37" s="72" t="s">
        <v>60</v>
      </c>
      <c r="J37" s="69">
        <f t="shared" si="11"/>
        <v>112274416.85</v>
      </c>
      <c r="K37" s="69">
        <f t="shared" si="12"/>
        <v>75589313.55</v>
      </c>
      <c r="L37" s="69">
        <f t="shared" ref="L37:N37" si="20">L31+L32+L34</f>
        <v>75589313.55</v>
      </c>
      <c r="M37" s="69">
        <f t="shared" si="20"/>
        <v>0</v>
      </c>
      <c r="N37" s="69">
        <f t="shared" si="20"/>
        <v>36685103.3</v>
      </c>
    </row>
    <row r="38" s="1" customFormat="1" ht="28.5" customHeight="1" spans="1:14">
      <c r="A38" s="68">
        <v>33</v>
      </c>
      <c r="B38" s="71"/>
      <c r="C38" s="71"/>
      <c r="D38" s="71"/>
      <c r="E38" s="71"/>
      <c r="F38" s="71"/>
      <c r="G38" s="71"/>
      <c r="H38" s="68">
        <v>70</v>
      </c>
      <c r="I38" s="72" t="s">
        <v>61</v>
      </c>
      <c r="J38" s="69">
        <f t="shared" si="11"/>
        <v>30164772.98</v>
      </c>
      <c r="K38" s="69">
        <f t="shared" si="12"/>
        <v>22192757.08</v>
      </c>
      <c r="L38" s="69">
        <f t="shared" ref="L38:N38" si="21">E37-L37</f>
        <v>22192757.08</v>
      </c>
      <c r="M38" s="69">
        <f t="shared" si="21"/>
        <v>0</v>
      </c>
      <c r="N38" s="69">
        <f t="shared" si="21"/>
        <v>7972015.9</v>
      </c>
    </row>
    <row r="39" s="1" customFormat="1" ht="28.5" customHeight="1" spans="1:14">
      <c r="A39" s="68">
        <v>34</v>
      </c>
      <c r="B39" s="71"/>
      <c r="C39" s="71"/>
      <c r="D39" s="71"/>
      <c r="E39" s="71"/>
      <c r="F39" s="71"/>
      <c r="G39" s="71"/>
      <c r="H39" s="68">
        <v>71</v>
      </c>
      <c r="I39" s="76" t="s">
        <v>62</v>
      </c>
      <c r="J39" s="69">
        <f t="shared" si="11"/>
        <v>0</v>
      </c>
      <c r="K39" s="69">
        <f t="shared" si="12"/>
        <v>0</v>
      </c>
      <c r="L39" s="70"/>
      <c r="M39" s="70"/>
      <c r="N39" s="70"/>
    </row>
    <row r="40" s="1" customFormat="1" ht="28.5" customHeight="1" spans="1:14">
      <c r="A40" s="68">
        <v>35</v>
      </c>
      <c r="B40" s="39" t="s">
        <v>63</v>
      </c>
      <c r="C40" s="69">
        <f t="shared" ref="C40:C42" si="22">D40+G40</f>
        <v>64832.92</v>
      </c>
      <c r="D40" s="69">
        <f t="shared" ref="D40:D42" si="23">E40+F40</f>
        <v>63078.76</v>
      </c>
      <c r="E40" s="70">
        <v>63078.76</v>
      </c>
      <c r="F40" s="70"/>
      <c r="G40" s="70">
        <v>1754.16</v>
      </c>
      <c r="H40" s="68">
        <v>72</v>
      </c>
      <c r="I40" s="39" t="s">
        <v>64</v>
      </c>
      <c r="J40" s="69">
        <f t="shared" si="11"/>
        <v>30229605.9</v>
      </c>
      <c r="K40" s="69">
        <f t="shared" si="12"/>
        <v>22255835.84</v>
      </c>
      <c r="L40" s="69">
        <f t="shared" ref="L40:N40" si="24">E40+L38</f>
        <v>22255835.84</v>
      </c>
      <c r="M40" s="69">
        <f t="shared" si="24"/>
        <v>0</v>
      </c>
      <c r="N40" s="69">
        <f t="shared" si="24"/>
        <v>7973770.06</v>
      </c>
    </row>
    <row r="41" s="1" customFormat="1" ht="28.5" customHeight="1" spans="1:14">
      <c r="A41" s="68">
        <v>36</v>
      </c>
      <c r="B41" s="76" t="s">
        <v>62</v>
      </c>
      <c r="C41" s="69">
        <f t="shared" si="22"/>
        <v>0</v>
      </c>
      <c r="D41" s="69">
        <f t="shared" si="23"/>
        <v>0</v>
      </c>
      <c r="E41" s="70"/>
      <c r="F41" s="70"/>
      <c r="G41" s="70"/>
      <c r="H41" s="68">
        <v>73</v>
      </c>
      <c r="I41" s="76" t="s">
        <v>62</v>
      </c>
      <c r="J41" s="69">
        <f t="shared" si="11"/>
        <v>0</v>
      </c>
      <c r="K41" s="69">
        <f t="shared" si="12"/>
        <v>0</v>
      </c>
      <c r="L41" s="69">
        <f t="shared" ref="L41:N41" si="25">ROUND(E41+L39,2)</f>
        <v>0</v>
      </c>
      <c r="M41" s="69">
        <f t="shared" si="25"/>
        <v>0</v>
      </c>
      <c r="N41" s="69">
        <f t="shared" si="25"/>
        <v>0</v>
      </c>
    </row>
    <row r="42" s="1" customFormat="1" ht="28.5" customHeight="1" spans="1:14">
      <c r="A42" s="68">
        <v>37</v>
      </c>
      <c r="B42" s="68" t="s">
        <v>65</v>
      </c>
      <c r="C42" s="69">
        <f t="shared" si="22"/>
        <v>142504022.75</v>
      </c>
      <c r="D42" s="69">
        <f t="shared" si="23"/>
        <v>97845149.39</v>
      </c>
      <c r="E42" s="69">
        <f t="shared" ref="E42:G42" si="26">E37+E40</f>
        <v>97845149.39</v>
      </c>
      <c r="F42" s="69">
        <f t="shared" si="26"/>
        <v>0</v>
      </c>
      <c r="G42" s="69">
        <f t="shared" si="26"/>
        <v>44658873.36</v>
      </c>
      <c r="H42" s="68">
        <v>74</v>
      </c>
      <c r="I42" s="68" t="s">
        <v>65</v>
      </c>
      <c r="J42" s="69">
        <f t="shared" si="11"/>
        <v>142504022.75</v>
      </c>
      <c r="K42" s="69">
        <f t="shared" si="12"/>
        <v>97845149.39</v>
      </c>
      <c r="L42" s="69">
        <f t="shared" ref="L42:N42" si="27">L37+L40</f>
        <v>97845149.39</v>
      </c>
      <c r="M42" s="69">
        <f t="shared" si="27"/>
        <v>0</v>
      </c>
      <c r="N42" s="69">
        <f t="shared" si="27"/>
        <v>44658873.36</v>
      </c>
    </row>
    <row r="43" s="61" customFormat="1" ht="45" customHeight="1" spans="1:14">
      <c r="A43" s="77" t="s">
        <v>66</v>
      </c>
      <c r="B43" s="77"/>
      <c r="C43" s="78"/>
      <c r="D43" s="78"/>
      <c r="E43" s="78"/>
      <c r="F43" s="78"/>
      <c r="G43" s="78"/>
      <c r="H43" s="77"/>
      <c r="I43" s="77"/>
      <c r="J43" s="78"/>
      <c r="K43" s="78"/>
      <c r="L43" s="78"/>
      <c r="M43" s="78"/>
      <c r="N43" s="78"/>
    </row>
    <row r="44" s="1" customFormat="1" ht="16.5" customHeight="1" spans="1:14">
      <c r="A44" s="13" t="s">
        <v>67</v>
      </c>
      <c r="B44" s="13"/>
      <c r="C44" s="79"/>
      <c r="D44" s="79"/>
      <c r="E44" s="79"/>
      <c r="F44" s="79"/>
      <c r="G44" s="79"/>
      <c r="H44" s="13"/>
      <c r="I44" s="13"/>
      <c r="J44" s="79"/>
      <c r="K44" s="79"/>
      <c r="L44" s="79"/>
      <c r="M44" s="79"/>
      <c r="N44" s="79"/>
    </row>
    <row r="45" s="61" customFormat="1" ht="45" customHeight="1" spans="1:14">
      <c r="A45" s="80" t="s">
        <v>68</v>
      </c>
      <c r="B45" s="80"/>
      <c r="C45" s="81"/>
      <c r="D45" s="81"/>
      <c r="E45" s="81"/>
      <c r="F45" s="81"/>
      <c r="G45" s="81"/>
      <c r="H45" s="80"/>
      <c r="I45" s="80"/>
      <c r="J45" s="81"/>
      <c r="K45" s="81"/>
      <c r="L45" s="81"/>
      <c r="M45" s="81"/>
      <c r="N45" s="81"/>
    </row>
    <row r="46" s="1" customFormat="1" ht="15" customHeight="1" spans="1:14">
      <c r="A46" s="82" t="s">
        <v>69</v>
      </c>
      <c r="B46" s="82"/>
      <c r="C46" s="83"/>
      <c r="D46" s="83"/>
      <c r="E46" s="83"/>
      <c r="F46" s="83"/>
      <c r="G46" s="83"/>
      <c r="H46" s="82"/>
      <c r="I46" s="82"/>
      <c r="J46" s="83"/>
      <c r="K46" s="83"/>
      <c r="L46" s="83"/>
      <c r="M46" s="83"/>
      <c r="N46" s="83"/>
    </row>
  </sheetData>
  <mergeCells count="17">
    <mergeCell ref="A1:N1"/>
    <mergeCell ref="B3:D3"/>
    <mergeCell ref="G3:H3"/>
    <mergeCell ref="D4:F4"/>
    <mergeCell ref="K4:M4"/>
    <mergeCell ref="A43:N43"/>
    <mergeCell ref="A44:N44"/>
    <mergeCell ref="A45:N45"/>
    <mergeCell ref="A46:N46"/>
    <mergeCell ref="A4:A5"/>
    <mergeCell ref="B4:B5"/>
    <mergeCell ref="C4:C5"/>
    <mergeCell ref="G4:G5"/>
    <mergeCell ref="H4:H5"/>
    <mergeCell ref="I4:I5"/>
    <mergeCell ref="J4:J5"/>
    <mergeCell ref="N4:N5"/>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XFD1048576"/>
    </sheetView>
  </sheetViews>
  <sheetFormatPr defaultColWidth="8" defaultRowHeight="13.5" customHeight="1" outlineLevelCol="7"/>
  <cols>
    <col min="1" max="1" width="11.8583333333333" style="49" customWidth="1"/>
    <col min="2" max="2" width="30.425" style="49" customWidth="1"/>
    <col min="3" max="3" width="22.8583333333333" style="49" customWidth="1"/>
    <col min="4" max="4" width="38.8583333333333" style="49" customWidth="1"/>
    <col min="5" max="5" width="9.14166666666667" style="49" customWidth="1"/>
    <col min="6" max="7" width="28.7083333333333" style="49" customWidth="1"/>
    <col min="8" max="8" width="37.2833333333333" style="49" customWidth="1"/>
    <col min="9" max="16384" width="8" style="1"/>
  </cols>
  <sheetData>
    <row r="1" s="1" customFormat="1" ht="33.75" customHeight="1" spans="1:8">
      <c r="A1" s="17" t="s">
        <v>70</v>
      </c>
      <c r="B1" s="17"/>
      <c r="C1" s="17"/>
      <c r="D1" s="17"/>
      <c r="E1" s="17"/>
      <c r="F1" s="17"/>
      <c r="G1" s="17"/>
      <c r="H1" s="17"/>
    </row>
    <row r="2" s="48" customFormat="1" ht="14.25" customHeight="1" spans="1:8">
      <c r="A2" s="4"/>
      <c r="B2" s="4"/>
      <c r="C2" s="4"/>
      <c r="D2" s="4"/>
      <c r="E2" s="4"/>
      <c r="F2" s="4"/>
      <c r="G2" s="4"/>
      <c r="H2" s="5" t="s">
        <v>71</v>
      </c>
    </row>
    <row r="3" s="48" customFormat="1" ht="14.25" customHeight="1" spans="1:8">
      <c r="A3" s="5" t="s">
        <v>2</v>
      </c>
      <c r="B3" s="4" t="s">
        <v>3</v>
      </c>
      <c r="C3" s="4"/>
      <c r="D3" s="4"/>
      <c r="E3" s="4" t="s">
        <v>4</v>
      </c>
      <c r="F3" s="4"/>
      <c r="G3" s="4"/>
      <c r="H3" s="5" t="s">
        <v>5</v>
      </c>
    </row>
    <row r="4" s="48" customFormat="1" ht="22.5" customHeight="1" spans="1:8">
      <c r="A4" s="7" t="s">
        <v>11</v>
      </c>
      <c r="B4" s="7" t="s">
        <v>72</v>
      </c>
      <c r="C4" s="7"/>
      <c r="D4" s="7" t="s">
        <v>73</v>
      </c>
      <c r="E4" s="7" t="s">
        <v>11</v>
      </c>
      <c r="F4" s="7" t="s">
        <v>72</v>
      </c>
      <c r="G4" s="7"/>
      <c r="H4" s="7" t="s">
        <v>73</v>
      </c>
    </row>
    <row r="5" s="48" customFormat="1" ht="22.5" customHeight="1" spans="1:8">
      <c r="A5" s="7">
        <v>1</v>
      </c>
      <c r="B5" s="8" t="s">
        <v>16</v>
      </c>
      <c r="C5" s="8"/>
      <c r="D5" s="9">
        <f>ROUND(D6+D7+D8+D9+D10,2)</f>
        <v>142731390</v>
      </c>
      <c r="E5" s="7">
        <v>31</v>
      </c>
      <c r="F5" s="8" t="s">
        <v>17</v>
      </c>
      <c r="G5" s="8"/>
      <c r="H5" s="9">
        <f>ROUND(H6+H7+H10,2)</f>
        <v>26123485.29</v>
      </c>
    </row>
    <row r="6" s="48" customFormat="1" ht="22.5" customHeight="1" spans="1:8">
      <c r="A6" s="7">
        <v>2</v>
      </c>
      <c r="B6" s="8" t="s">
        <v>74</v>
      </c>
      <c r="C6" s="8"/>
      <c r="D6" s="10">
        <v>140645590</v>
      </c>
      <c r="E6" s="7">
        <v>32</v>
      </c>
      <c r="F6" s="8" t="s">
        <v>75</v>
      </c>
      <c r="G6" s="8"/>
      <c r="H6" s="10">
        <v>10475899.82</v>
      </c>
    </row>
    <row r="7" s="48" customFormat="1" ht="22.5" customHeight="1" spans="1:8">
      <c r="A7" s="7">
        <v>3</v>
      </c>
      <c r="B7" s="8" t="s">
        <v>76</v>
      </c>
      <c r="C7" s="8"/>
      <c r="D7" s="10"/>
      <c r="E7" s="7">
        <v>33</v>
      </c>
      <c r="F7" s="8" t="s">
        <v>77</v>
      </c>
      <c r="G7" s="8"/>
      <c r="H7" s="9">
        <f>ROUND(H8+H9,2)</f>
        <v>15647585.47</v>
      </c>
    </row>
    <row r="8" s="48" customFormat="1" ht="22.5" customHeight="1" spans="1:8">
      <c r="A8" s="7">
        <v>4</v>
      </c>
      <c r="B8" s="8" t="s">
        <v>78</v>
      </c>
      <c r="C8" s="8"/>
      <c r="D8" s="10"/>
      <c r="E8" s="7">
        <v>34</v>
      </c>
      <c r="F8" s="8" t="s">
        <v>79</v>
      </c>
      <c r="G8" s="8"/>
      <c r="H8" s="10">
        <v>14332641.07</v>
      </c>
    </row>
    <row r="9" s="48" customFormat="1" ht="22.5" customHeight="1" spans="1:8">
      <c r="A9" s="7">
        <v>5</v>
      </c>
      <c r="B9" s="8" t="s">
        <v>80</v>
      </c>
      <c r="C9" s="8"/>
      <c r="D9" s="10">
        <v>2085800</v>
      </c>
      <c r="E9" s="7">
        <v>35</v>
      </c>
      <c r="F9" s="8" t="s">
        <v>81</v>
      </c>
      <c r="G9" s="8"/>
      <c r="H9" s="10">
        <v>1314944.4</v>
      </c>
    </row>
    <row r="10" s="48" customFormat="1" ht="22.5" customHeight="1" spans="1:8">
      <c r="A10" s="7">
        <v>6</v>
      </c>
      <c r="B10" s="8" t="s">
        <v>82</v>
      </c>
      <c r="C10" s="8"/>
      <c r="D10" s="10"/>
      <c r="E10" s="7">
        <v>36</v>
      </c>
      <c r="F10" s="8" t="s">
        <v>83</v>
      </c>
      <c r="G10" s="8"/>
      <c r="H10" s="10"/>
    </row>
    <row r="11" s="48" customFormat="1" ht="22.5" customHeight="1" spans="1:8">
      <c r="A11" s="7">
        <v>7</v>
      </c>
      <c r="B11" s="8" t="s">
        <v>24</v>
      </c>
      <c r="C11" s="8"/>
      <c r="D11" s="9">
        <f>ROUND(D12+D13,2)</f>
        <v>22168.05</v>
      </c>
      <c r="E11" s="7">
        <v>37</v>
      </c>
      <c r="F11" s="8"/>
      <c r="G11" s="8"/>
      <c r="H11" s="11"/>
    </row>
    <row r="12" s="48" customFormat="1" ht="22.5" customHeight="1" spans="1:8">
      <c r="A12" s="7">
        <v>8</v>
      </c>
      <c r="B12" s="8" t="s">
        <v>84</v>
      </c>
      <c r="C12" s="8"/>
      <c r="D12" s="10"/>
      <c r="E12" s="7">
        <v>38</v>
      </c>
      <c r="F12" s="8" t="s">
        <v>85</v>
      </c>
      <c r="G12" s="8"/>
      <c r="H12" s="9">
        <f>ROUND(H13+H16,2)</f>
        <v>0</v>
      </c>
    </row>
    <row r="13" s="48" customFormat="1" ht="22.5" customHeight="1" spans="1:8">
      <c r="A13" s="7">
        <v>9</v>
      </c>
      <c r="B13" s="8" t="s">
        <v>86</v>
      </c>
      <c r="C13" s="8"/>
      <c r="D13" s="10">
        <v>22168.05</v>
      </c>
      <c r="E13" s="7">
        <v>39</v>
      </c>
      <c r="F13" s="8" t="s">
        <v>87</v>
      </c>
      <c r="G13" s="8"/>
      <c r="H13" s="9">
        <f>ROUND(H14+H15,2)</f>
        <v>0</v>
      </c>
    </row>
    <row r="14" s="48" customFormat="1" ht="22.5" customHeight="1" spans="1:8">
      <c r="A14" s="7">
        <v>10</v>
      </c>
      <c r="B14" s="8" t="s">
        <v>30</v>
      </c>
      <c r="C14" s="8"/>
      <c r="D14" s="9">
        <f>ROUND(D15+D20+D21,2)</f>
        <v>0</v>
      </c>
      <c r="E14" s="7">
        <v>40</v>
      </c>
      <c r="F14" s="8" t="s">
        <v>88</v>
      </c>
      <c r="G14" s="8"/>
      <c r="H14" s="10"/>
    </row>
    <row r="15" s="48" customFormat="1" ht="22.5" customHeight="1" spans="1:8">
      <c r="A15" s="7">
        <v>11</v>
      </c>
      <c r="B15" s="8" t="s">
        <v>89</v>
      </c>
      <c r="C15" s="8"/>
      <c r="D15" s="9">
        <f>ROUND(D16+D17+D18+D19,2)</f>
        <v>0</v>
      </c>
      <c r="E15" s="7">
        <v>41</v>
      </c>
      <c r="F15" s="8" t="s">
        <v>90</v>
      </c>
      <c r="G15" s="8"/>
      <c r="H15" s="10"/>
    </row>
    <row r="16" s="48" customFormat="1" ht="22.5" customHeight="1" spans="1:8">
      <c r="A16" s="7">
        <v>12</v>
      </c>
      <c r="B16" s="8" t="s">
        <v>91</v>
      </c>
      <c r="C16" s="8"/>
      <c r="D16" s="10"/>
      <c r="E16" s="7">
        <v>42</v>
      </c>
      <c r="F16" s="8" t="s">
        <v>92</v>
      </c>
      <c r="G16" s="8"/>
      <c r="H16" s="9">
        <f>ROUND(H17+H18+H19,2)</f>
        <v>0</v>
      </c>
    </row>
    <row r="17" s="48" customFormat="1" ht="22.5" customHeight="1" spans="1:8">
      <c r="A17" s="7">
        <v>13</v>
      </c>
      <c r="B17" s="8" t="s">
        <v>93</v>
      </c>
      <c r="C17" s="8"/>
      <c r="D17" s="10"/>
      <c r="E17" s="7">
        <v>43</v>
      </c>
      <c r="F17" s="8" t="s">
        <v>94</v>
      </c>
      <c r="G17" s="8"/>
      <c r="H17" s="10"/>
    </row>
    <row r="18" s="48" customFormat="1" ht="22.5" customHeight="1" spans="1:8">
      <c r="A18" s="7">
        <v>14</v>
      </c>
      <c r="B18" s="8" t="s">
        <v>95</v>
      </c>
      <c r="C18" s="8"/>
      <c r="D18" s="10"/>
      <c r="E18" s="7">
        <v>44</v>
      </c>
      <c r="F18" s="8" t="s">
        <v>96</v>
      </c>
      <c r="G18" s="8"/>
      <c r="H18" s="10"/>
    </row>
    <row r="19" s="48" customFormat="1" ht="22.5" customHeight="1" spans="1:8">
      <c r="A19" s="7">
        <v>15</v>
      </c>
      <c r="B19" s="8" t="s">
        <v>97</v>
      </c>
      <c r="C19" s="8"/>
      <c r="D19" s="10"/>
      <c r="E19" s="7">
        <v>45</v>
      </c>
      <c r="F19" s="8" t="s">
        <v>98</v>
      </c>
      <c r="G19" s="8"/>
      <c r="H19" s="10"/>
    </row>
    <row r="20" s="48" customFormat="1" ht="22.5" customHeight="1" spans="1:8">
      <c r="A20" s="7">
        <v>16</v>
      </c>
      <c r="B20" s="8" t="s">
        <v>99</v>
      </c>
      <c r="C20" s="8"/>
      <c r="D20" s="10"/>
      <c r="E20" s="7">
        <v>46</v>
      </c>
      <c r="F20" s="8" t="s">
        <v>100</v>
      </c>
      <c r="G20" s="8"/>
      <c r="H20" s="10"/>
    </row>
    <row r="21" s="48" customFormat="1" ht="22.5" customHeight="1" spans="1:8">
      <c r="A21" s="7">
        <v>17</v>
      </c>
      <c r="B21" s="8" t="s">
        <v>101</v>
      </c>
      <c r="C21" s="8"/>
      <c r="D21" s="10"/>
      <c r="E21" s="7">
        <v>47</v>
      </c>
      <c r="F21" s="8"/>
      <c r="G21" s="8"/>
      <c r="H21" s="11"/>
    </row>
    <row r="22" s="48" customFormat="1" ht="22.5" customHeight="1" spans="1:8">
      <c r="A22" s="7">
        <v>18</v>
      </c>
      <c r="B22" s="8" t="s">
        <v>34</v>
      </c>
      <c r="C22" s="8"/>
      <c r="D22" s="10"/>
      <c r="E22" s="7">
        <v>48</v>
      </c>
      <c r="F22" s="8"/>
      <c r="G22" s="8"/>
      <c r="H22" s="11"/>
    </row>
    <row r="23" s="48" customFormat="1" ht="22.5" customHeight="1" spans="1:8">
      <c r="A23" s="7">
        <v>19</v>
      </c>
      <c r="B23" s="8" t="s">
        <v>102</v>
      </c>
      <c r="C23" s="8"/>
      <c r="D23" s="9">
        <f>ROUND(D5+D11+D14+D22,2)</f>
        <v>142753558.05</v>
      </c>
      <c r="E23" s="7">
        <v>49</v>
      </c>
      <c r="F23" s="8" t="s">
        <v>102</v>
      </c>
      <c r="G23" s="8"/>
      <c r="H23" s="9">
        <f>ROUND(H5+H12+H20,2)</f>
        <v>26123485.29</v>
      </c>
    </row>
    <row r="24" s="48" customFormat="1" ht="22.5" customHeight="1" spans="1:8">
      <c r="A24" s="7">
        <v>20</v>
      </c>
      <c r="B24" s="8" t="s">
        <v>103</v>
      </c>
      <c r="C24" s="8"/>
      <c r="D24" s="10">
        <v>33472079.89</v>
      </c>
      <c r="E24" s="7">
        <v>50</v>
      </c>
      <c r="F24" s="8" t="s">
        <v>50</v>
      </c>
      <c r="G24" s="8"/>
      <c r="H24" s="10"/>
    </row>
    <row r="25" s="48" customFormat="1" ht="22.5" customHeight="1" spans="1:8">
      <c r="A25" s="7">
        <v>21</v>
      </c>
      <c r="B25" s="8" t="s">
        <v>51</v>
      </c>
      <c r="C25" s="8"/>
      <c r="D25" s="10"/>
      <c r="E25" s="7">
        <v>51</v>
      </c>
      <c r="F25" s="8" t="s">
        <v>52</v>
      </c>
      <c r="G25" s="8"/>
      <c r="H25" s="10"/>
    </row>
    <row r="26" s="48" customFormat="1" ht="22.5" customHeight="1" spans="1:8">
      <c r="A26" s="7">
        <v>22</v>
      </c>
      <c r="B26" s="8" t="s">
        <v>104</v>
      </c>
      <c r="C26" s="8"/>
      <c r="D26" s="10"/>
      <c r="E26" s="7">
        <v>52</v>
      </c>
      <c r="F26" s="8" t="s">
        <v>54</v>
      </c>
      <c r="G26" s="8"/>
      <c r="H26" s="10">
        <v>2012374.57</v>
      </c>
    </row>
    <row r="27" s="48" customFormat="1" ht="22.5" customHeight="1" spans="1:8">
      <c r="A27" s="7">
        <v>23</v>
      </c>
      <c r="B27" s="8" t="s">
        <v>55</v>
      </c>
      <c r="C27" s="8"/>
      <c r="D27" s="10"/>
      <c r="E27" s="7">
        <v>53</v>
      </c>
      <c r="F27" s="8" t="s">
        <v>56</v>
      </c>
      <c r="G27" s="8"/>
      <c r="H27" s="10"/>
    </row>
    <row r="28" s="48" customFormat="1" ht="22.5" customHeight="1" spans="1:8">
      <c r="A28" s="7">
        <v>24</v>
      </c>
      <c r="B28" s="8" t="s">
        <v>57</v>
      </c>
      <c r="C28" s="8"/>
      <c r="D28" s="9">
        <f>ROUND(D23+D25+D27,2)</f>
        <v>142753558.05</v>
      </c>
      <c r="E28" s="7">
        <v>54</v>
      </c>
      <c r="F28" s="8" t="s">
        <v>58</v>
      </c>
      <c r="G28" s="8"/>
      <c r="H28" s="9">
        <f>ROUND(H23+H25+H27,2)</f>
        <v>26123485.29</v>
      </c>
    </row>
    <row r="29" s="48" customFormat="1" ht="22.5" customHeight="1" spans="1:8">
      <c r="A29" s="7">
        <v>25</v>
      </c>
      <c r="B29" s="8" t="s">
        <v>59</v>
      </c>
      <c r="C29" s="8"/>
      <c r="D29" s="9">
        <f>ROUND(D23+D24+D26,2)</f>
        <v>176225637.94</v>
      </c>
      <c r="E29" s="7">
        <v>55</v>
      </c>
      <c r="F29" s="8" t="s">
        <v>60</v>
      </c>
      <c r="G29" s="8"/>
      <c r="H29" s="9">
        <f>ROUND(H23+H24+H26,2)</f>
        <v>28135859.86</v>
      </c>
    </row>
    <row r="30" s="48" customFormat="1" ht="22.5" customHeight="1" spans="1:8">
      <c r="A30" s="7">
        <v>26</v>
      </c>
      <c r="B30" s="8"/>
      <c r="C30" s="8"/>
      <c r="D30" s="11"/>
      <c r="E30" s="7">
        <v>56</v>
      </c>
      <c r="F30" s="8" t="s">
        <v>61</v>
      </c>
      <c r="G30" s="8"/>
      <c r="H30" s="9">
        <f>ROUND(D29-H29,2)</f>
        <v>148089778.08</v>
      </c>
    </row>
    <row r="31" s="48" customFormat="1" ht="22.5" customHeight="1" spans="1:8">
      <c r="A31" s="7">
        <v>27</v>
      </c>
      <c r="B31" s="8"/>
      <c r="C31" s="8"/>
      <c r="D31" s="11"/>
      <c r="E31" s="7">
        <v>57</v>
      </c>
      <c r="F31" s="8" t="s">
        <v>62</v>
      </c>
      <c r="G31" s="8"/>
      <c r="H31" s="10"/>
    </row>
    <row r="32" s="48" customFormat="1" ht="22.5" customHeight="1" spans="1:8">
      <c r="A32" s="50">
        <v>28</v>
      </c>
      <c r="B32" s="51" t="s">
        <v>105</v>
      </c>
      <c r="C32" s="51"/>
      <c r="D32" s="52">
        <v>-119888606.75</v>
      </c>
      <c r="E32" s="50">
        <v>58</v>
      </c>
      <c r="F32" s="51" t="s">
        <v>64</v>
      </c>
      <c r="G32" s="51"/>
      <c r="H32" s="53">
        <f>ROUND(D32+H30,2)</f>
        <v>28201171.33</v>
      </c>
    </row>
    <row r="33" s="48" customFormat="1" ht="22.5" customHeight="1" spans="1:8">
      <c r="A33" s="7">
        <v>29</v>
      </c>
      <c r="B33" s="8" t="s">
        <v>62</v>
      </c>
      <c r="C33" s="8"/>
      <c r="D33" s="10"/>
      <c r="E33" s="7">
        <v>59</v>
      </c>
      <c r="F33" s="8" t="s">
        <v>62</v>
      </c>
      <c r="G33" s="8"/>
      <c r="H33" s="9">
        <f>ROUND(D33+H31,2)</f>
        <v>0</v>
      </c>
    </row>
    <row r="34" s="48" customFormat="1" ht="22.5" customHeight="1" spans="1:8">
      <c r="A34" s="7">
        <v>30</v>
      </c>
      <c r="B34" s="8" t="s">
        <v>106</v>
      </c>
      <c r="C34" s="8"/>
      <c r="D34" s="9">
        <f>ROUND(D29+D32,2)</f>
        <v>56337031.19</v>
      </c>
      <c r="E34" s="7">
        <v>60</v>
      </c>
      <c r="F34" s="8" t="s">
        <v>106</v>
      </c>
      <c r="G34" s="8"/>
      <c r="H34" s="9">
        <f>ROUND(H29+H32,2)</f>
        <v>56337031.19</v>
      </c>
    </row>
    <row r="35" s="48" customFormat="1" ht="14.25" customHeight="1" spans="1:8">
      <c r="A35" s="54"/>
      <c r="B35" s="55"/>
      <c r="C35" s="55"/>
      <c r="D35" s="56"/>
      <c r="E35" s="55"/>
      <c r="F35" s="55"/>
      <c r="G35" s="55"/>
      <c r="H35" s="55"/>
    </row>
    <row r="36" s="48" customFormat="1" ht="20.25" customHeight="1" spans="1:8">
      <c r="A36" s="57" t="s">
        <v>107</v>
      </c>
      <c r="B36" s="57"/>
      <c r="C36" s="57"/>
      <c r="D36" s="57"/>
      <c r="E36" s="57"/>
      <c r="F36" s="57"/>
      <c r="G36" s="57"/>
      <c r="H36" s="57"/>
    </row>
    <row r="37" s="48" customFormat="1" ht="20.25" customHeight="1" spans="1:8">
      <c r="A37" s="57" t="s">
        <v>108</v>
      </c>
      <c r="B37" s="57"/>
      <c r="C37" s="57"/>
      <c r="D37" s="57"/>
      <c r="E37" s="57"/>
      <c r="F37" s="57"/>
      <c r="G37" s="57"/>
      <c r="H37" s="57"/>
    </row>
    <row r="38" s="48" customFormat="1" ht="20.25" customHeight="1" spans="1:8">
      <c r="A38" s="57" t="s">
        <v>109</v>
      </c>
      <c r="B38" s="57"/>
      <c r="C38" s="57"/>
      <c r="D38" s="57"/>
      <c r="E38" s="57"/>
      <c r="F38" s="57"/>
      <c r="G38" s="57"/>
      <c r="H38" s="57"/>
    </row>
    <row r="39" s="48" customFormat="1" ht="20.25" customHeight="1" spans="1:8">
      <c r="A39" s="57" t="s">
        <v>110</v>
      </c>
      <c r="B39" s="57"/>
      <c r="C39" s="57"/>
      <c r="D39" s="57"/>
      <c r="E39" s="57"/>
      <c r="F39" s="57"/>
      <c r="G39" s="57"/>
      <c r="H39" s="57"/>
    </row>
    <row r="40" s="48" customFormat="1" ht="20.25" customHeight="1" spans="1:8">
      <c r="A40" s="57" t="s">
        <v>111</v>
      </c>
      <c r="B40" s="57"/>
      <c r="C40" s="57"/>
      <c r="D40" s="57"/>
      <c r="E40" s="57"/>
      <c r="F40" s="57"/>
      <c r="G40" s="57"/>
      <c r="H40" s="57"/>
    </row>
    <row r="41" s="48" customFormat="1" ht="20.25" customHeight="1" spans="1:8">
      <c r="A41" s="57" t="s">
        <v>112</v>
      </c>
      <c r="B41" s="57"/>
      <c r="C41" s="57"/>
      <c r="D41" s="57"/>
      <c r="E41" s="57"/>
      <c r="F41" s="57"/>
      <c r="G41" s="57"/>
      <c r="H41" s="57"/>
    </row>
    <row r="42" s="48" customFormat="1" ht="39.75" customHeight="1" spans="1:8">
      <c r="A42" s="58" t="s">
        <v>113</v>
      </c>
      <c r="B42" s="58"/>
      <c r="C42" s="58"/>
      <c r="D42" s="58"/>
      <c r="E42" s="58"/>
      <c r="F42" s="58"/>
      <c r="G42" s="58"/>
      <c r="H42" s="58"/>
    </row>
    <row r="43" s="48" customFormat="1" ht="14.25" customHeight="1" spans="1:8">
      <c r="A43" s="35"/>
      <c r="B43" s="35"/>
      <c r="C43" s="35"/>
      <c r="D43" s="35"/>
      <c r="E43" s="59"/>
      <c r="F43" s="35"/>
      <c r="G43" s="35"/>
      <c r="H43" s="35"/>
    </row>
  </sheetData>
  <mergeCells count="71">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A36:H36"/>
    <mergeCell ref="A37:H37"/>
    <mergeCell ref="A38:H38"/>
    <mergeCell ref="A39:H39"/>
    <mergeCell ref="A40:H40"/>
    <mergeCell ref="A41:H41"/>
    <mergeCell ref="A42:H42"/>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A1" sqref="$A1:$XFD1048576"/>
    </sheetView>
  </sheetViews>
  <sheetFormatPr defaultColWidth="8" defaultRowHeight="14.25" customHeight="1" outlineLevelCol="5"/>
  <cols>
    <col min="1" max="1" width="11.8583333333333" style="36" customWidth="1"/>
    <col min="2" max="2" width="33.5666666666667" style="36" customWidth="1"/>
    <col min="3" max="3" width="28.8583333333333" style="36" customWidth="1"/>
    <col min="4" max="4" width="8.85833333333333" style="4" customWidth="1"/>
    <col min="5" max="5" width="29" style="36" customWidth="1"/>
    <col min="6" max="6" width="29.5666666666667" style="36" customWidth="1"/>
    <col min="7" max="16384" width="8" style="1"/>
  </cols>
  <sheetData>
    <row r="1" s="1" customFormat="1" ht="35.25" customHeight="1" spans="1:6">
      <c r="A1" s="17" t="s">
        <v>114</v>
      </c>
      <c r="B1" s="17"/>
      <c r="C1" s="17"/>
      <c r="D1" s="17"/>
      <c r="E1" s="17"/>
      <c r="F1" s="17"/>
    </row>
    <row r="2" s="1" customFormat="1" customHeight="1" spans="1:6">
      <c r="A2" s="5"/>
      <c r="B2" s="4"/>
      <c r="C2" s="4"/>
      <c r="D2" s="4"/>
      <c r="E2" s="4"/>
      <c r="F2" s="5" t="s">
        <v>115</v>
      </c>
    </row>
    <row r="3" s="1" customFormat="1" ht="17.25" customHeight="1" spans="1:6">
      <c r="A3" s="18" t="s">
        <v>2</v>
      </c>
      <c r="B3" s="19" t="s">
        <v>3</v>
      </c>
      <c r="C3" s="19"/>
      <c r="D3" s="22" t="s">
        <v>4</v>
      </c>
      <c r="E3" s="37"/>
      <c r="F3" s="18" t="s">
        <v>5</v>
      </c>
    </row>
    <row r="4" s="1" customFormat="1" ht="17.25" customHeight="1" spans="1:6">
      <c r="A4" s="7" t="s">
        <v>116</v>
      </c>
      <c r="B4" s="7" t="s">
        <v>117</v>
      </c>
      <c r="C4" s="7" t="s">
        <v>118</v>
      </c>
      <c r="D4" s="7" t="s">
        <v>117</v>
      </c>
      <c r="E4" s="7"/>
      <c r="F4" s="7" t="s">
        <v>118</v>
      </c>
    </row>
    <row r="5" s="1" customFormat="1" ht="18" customHeight="1" spans="1:6">
      <c r="A5" s="7" t="s">
        <v>119</v>
      </c>
      <c r="B5" s="38" t="s">
        <v>120</v>
      </c>
      <c r="C5" s="24"/>
      <c r="D5" s="7">
        <v>25</v>
      </c>
      <c r="E5" s="39" t="s">
        <v>120</v>
      </c>
      <c r="F5" s="8"/>
    </row>
    <row r="6" s="1" customFormat="1" ht="18" customHeight="1" spans="1:6">
      <c r="A6" s="7" t="s">
        <v>121</v>
      </c>
      <c r="B6" s="8" t="s">
        <v>122</v>
      </c>
      <c r="C6" s="40"/>
      <c r="D6" s="7">
        <v>26</v>
      </c>
      <c r="E6" s="8" t="s">
        <v>123</v>
      </c>
      <c r="F6" s="41">
        <f>ROUND(F7+F8+F9,2)</f>
        <v>136583.55</v>
      </c>
    </row>
    <row r="7" s="1" customFormat="1" ht="18" customHeight="1" spans="1:6">
      <c r="A7" s="7" t="s">
        <v>124</v>
      </c>
      <c r="B7" s="8" t="s">
        <v>125</v>
      </c>
      <c r="C7" s="40"/>
      <c r="D7" s="7">
        <v>27</v>
      </c>
      <c r="E7" s="8" t="s">
        <v>126</v>
      </c>
      <c r="F7" s="40">
        <v>136583.55</v>
      </c>
    </row>
    <row r="8" s="1" customFormat="1" ht="18" customHeight="1" spans="1:6">
      <c r="A8" s="7" t="s">
        <v>127</v>
      </c>
      <c r="B8" s="8" t="s">
        <v>128</v>
      </c>
      <c r="C8" s="40">
        <v>200000</v>
      </c>
      <c r="D8" s="7">
        <v>28</v>
      </c>
      <c r="E8" s="8" t="s">
        <v>129</v>
      </c>
      <c r="F8" s="40"/>
    </row>
    <row r="9" s="1" customFormat="1" ht="18" customHeight="1" spans="1:6">
      <c r="A9" s="7" t="s">
        <v>130</v>
      </c>
      <c r="B9" s="8" t="s">
        <v>131</v>
      </c>
      <c r="C9" s="40"/>
      <c r="D9" s="7">
        <v>29</v>
      </c>
      <c r="E9" s="8" t="s">
        <v>132</v>
      </c>
      <c r="F9" s="40"/>
    </row>
    <row r="10" s="1" customFormat="1" ht="18" customHeight="1" spans="1:6">
      <c r="A10" s="7">
        <v>6</v>
      </c>
      <c r="B10" s="8"/>
      <c r="C10" s="28"/>
      <c r="D10" s="7">
        <v>30</v>
      </c>
      <c r="E10" s="8" t="s">
        <v>133</v>
      </c>
      <c r="F10" s="40"/>
    </row>
    <row r="11" s="1" customFormat="1" ht="18" customHeight="1" spans="1:6">
      <c r="A11" s="7">
        <v>7</v>
      </c>
      <c r="B11" s="42" t="s">
        <v>47</v>
      </c>
      <c r="C11" s="41">
        <f>ROUND(C6+C7+C8+C9,2)</f>
        <v>200000</v>
      </c>
      <c r="D11" s="7">
        <v>31</v>
      </c>
      <c r="E11" s="42" t="s">
        <v>48</v>
      </c>
      <c r="F11" s="41">
        <f>ROUND(F6+F10,2)</f>
        <v>136583.55</v>
      </c>
    </row>
    <row r="12" s="1" customFormat="1" ht="18" customHeight="1" spans="1:6">
      <c r="A12" s="7">
        <v>8</v>
      </c>
      <c r="B12" s="8" t="s">
        <v>134</v>
      </c>
      <c r="C12" s="40"/>
      <c r="D12" s="7">
        <v>32</v>
      </c>
      <c r="E12" s="8" t="s">
        <v>135</v>
      </c>
      <c r="F12" s="40"/>
    </row>
    <row r="13" s="1" customFormat="1" ht="18" customHeight="1" spans="1:6">
      <c r="A13" s="7">
        <v>9</v>
      </c>
      <c r="B13" s="8" t="s">
        <v>136</v>
      </c>
      <c r="C13" s="40"/>
      <c r="D13" s="7">
        <v>33</v>
      </c>
      <c r="E13" s="8" t="s">
        <v>137</v>
      </c>
      <c r="F13" s="40"/>
    </row>
    <row r="14" s="1" customFormat="1" ht="18" customHeight="1" spans="1:6">
      <c r="A14" s="7">
        <v>10</v>
      </c>
      <c r="B14" s="42" t="s">
        <v>59</v>
      </c>
      <c r="C14" s="41">
        <f>ROUND(C11+C12+C13,2)</f>
        <v>200000</v>
      </c>
      <c r="D14" s="7">
        <v>34</v>
      </c>
      <c r="E14" s="42" t="s">
        <v>60</v>
      </c>
      <c r="F14" s="41">
        <f>ROUND(F11+F12+F13,2)</f>
        <v>136583.55</v>
      </c>
    </row>
    <row r="15" s="1" customFormat="1" ht="18" customHeight="1" spans="1:6">
      <c r="A15" s="7">
        <v>11</v>
      </c>
      <c r="B15" s="8"/>
      <c r="C15" s="43"/>
      <c r="D15" s="7">
        <v>35</v>
      </c>
      <c r="E15" s="42" t="s">
        <v>61</v>
      </c>
      <c r="F15" s="41">
        <f>ROUND(C14-F14,2)</f>
        <v>63416.45</v>
      </c>
    </row>
    <row r="16" s="1" customFormat="1" ht="18" customHeight="1" spans="1:6">
      <c r="A16" s="7">
        <v>12</v>
      </c>
      <c r="B16" s="8" t="s">
        <v>138</v>
      </c>
      <c r="C16" s="40"/>
      <c r="D16" s="7">
        <v>36</v>
      </c>
      <c r="E16" s="8" t="s">
        <v>139</v>
      </c>
      <c r="F16" s="41">
        <f>ROUND(C16+F15,2)</f>
        <v>63416.45</v>
      </c>
    </row>
    <row r="17" s="1" customFormat="1" ht="18" customHeight="1" spans="1:6">
      <c r="A17" s="7">
        <v>13</v>
      </c>
      <c r="B17" s="8"/>
      <c r="C17" s="28"/>
      <c r="D17" s="7">
        <v>37</v>
      </c>
      <c r="E17" s="7"/>
      <c r="F17" s="28"/>
    </row>
    <row r="18" s="1" customFormat="1" ht="18" customHeight="1" spans="1:6">
      <c r="A18" s="7">
        <v>14</v>
      </c>
      <c r="B18" s="38" t="s">
        <v>140</v>
      </c>
      <c r="C18" s="24"/>
      <c r="D18" s="7">
        <v>38</v>
      </c>
      <c r="E18" s="38" t="s">
        <v>140</v>
      </c>
      <c r="F18" s="24"/>
    </row>
    <row r="19" s="1" customFormat="1" ht="18" customHeight="1" spans="1:6">
      <c r="A19" s="7">
        <v>15</v>
      </c>
      <c r="B19" s="8" t="s">
        <v>141</v>
      </c>
      <c r="C19" s="40"/>
      <c r="D19" s="7">
        <v>39</v>
      </c>
      <c r="E19" s="8" t="s">
        <v>142</v>
      </c>
      <c r="F19" s="41">
        <f>ROUND(F20+F21,2)</f>
        <v>0</v>
      </c>
    </row>
    <row r="20" s="1" customFormat="1" ht="18" customHeight="1" spans="1:6">
      <c r="A20" s="7">
        <v>16</v>
      </c>
      <c r="B20" s="8" t="s">
        <v>125</v>
      </c>
      <c r="C20" s="40"/>
      <c r="D20" s="7">
        <v>40</v>
      </c>
      <c r="E20" s="8" t="s">
        <v>143</v>
      </c>
      <c r="F20" s="40"/>
    </row>
    <row r="21" s="1" customFormat="1" ht="18" customHeight="1" spans="1:6">
      <c r="A21" s="7">
        <v>17</v>
      </c>
      <c r="B21" s="8" t="s">
        <v>128</v>
      </c>
      <c r="C21" s="40"/>
      <c r="D21" s="7">
        <v>41</v>
      </c>
      <c r="E21" s="8" t="s">
        <v>129</v>
      </c>
      <c r="F21" s="40"/>
    </row>
    <row r="22" s="1" customFormat="1" ht="18" customHeight="1" spans="1:6">
      <c r="A22" s="7">
        <v>18</v>
      </c>
      <c r="B22" s="8" t="s">
        <v>131</v>
      </c>
      <c r="C22" s="40"/>
      <c r="D22" s="7">
        <v>42</v>
      </c>
      <c r="E22" s="8" t="s">
        <v>133</v>
      </c>
      <c r="F22" s="40"/>
    </row>
    <row r="23" s="1" customFormat="1" ht="18" customHeight="1" spans="1:6">
      <c r="A23" s="7">
        <v>19</v>
      </c>
      <c r="B23" s="42" t="s">
        <v>47</v>
      </c>
      <c r="C23" s="41">
        <f>ROUND(C19+C20+C21+C22,2)</f>
        <v>0</v>
      </c>
      <c r="D23" s="7">
        <v>43</v>
      </c>
      <c r="E23" s="42" t="s">
        <v>48</v>
      </c>
      <c r="F23" s="41">
        <f>ROUND(F19+F22,2)</f>
        <v>0</v>
      </c>
    </row>
    <row r="24" s="1" customFormat="1" ht="18" customHeight="1" spans="1:6">
      <c r="A24" s="7">
        <v>20</v>
      </c>
      <c r="B24" s="8" t="s">
        <v>134</v>
      </c>
      <c r="C24" s="40"/>
      <c r="D24" s="7">
        <v>44</v>
      </c>
      <c r="E24" s="8" t="s">
        <v>135</v>
      </c>
      <c r="F24" s="40"/>
    </row>
    <row r="25" s="1" customFormat="1" ht="18" customHeight="1" spans="1:6">
      <c r="A25" s="7">
        <v>21</v>
      </c>
      <c r="B25" s="8" t="s">
        <v>136</v>
      </c>
      <c r="C25" s="40"/>
      <c r="D25" s="7">
        <v>45</v>
      </c>
      <c r="E25" s="8" t="s">
        <v>137</v>
      </c>
      <c r="F25" s="40"/>
    </row>
    <row r="26" s="1" customFormat="1" ht="18" customHeight="1" spans="1:6">
      <c r="A26" s="7">
        <v>22</v>
      </c>
      <c r="B26" s="42" t="s">
        <v>59</v>
      </c>
      <c r="C26" s="41">
        <f>ROUND(C23+C24+C25,2)</f>
        <v>0</v>
      </c>
      <c r="D26" s="7">
        <v>46</v>
      </c>
      <c r="E26" s="42" t="s">
        <v>60</v>
      </c>
      <c r="F26" s="41">
        <f>ROUND(F23+F24+F25,2)</f>
        <v>0</v>
      </c>
    </row>
    <row r="27" s="1" customFormat="1" ht="18" customHeight="1" spans="1:6">
      <c r="A27" s="7">
        <v>23</v>
      </c>
      <c r="B27" s="42"/>
      <c r="C27" s="44"/>
      <c r="D27" s="7">
        <v>47</v>
      </c>
      <c r="E27" s="42" t="s">
        <v>61</v>
      </c>
      <c r="F27" s="41">
        <f>ROUND(C26-F26,2)</f>
        <v>0</v>
      </c>
    </row>
    <row r="28" s="1" customFormat="1" ht="18" customHeight="1" spans="1:6">
      <c r="A28" s="7">
        <v>24</v>
      </c>
      <c r="B28" s="8" t="s">
        <v>138</v>
      </c>
      <c r="C28" s="40"/>
      <c r="D28" s="7">
        <v>48</v>
      </c>
      <c r="E28" s="8" t="s">
        <v>139</v>
      </c>
      <c r="F28" s="41">
        <f>ROUND(C28+F27,2)</f>
        <v>0</v>
      </c>
    </row>
    <row r="29" s="1" customFormat="1" ht="42.75" customHeight="1" spans="1:6">
      <c r="A29" s="45" t="s">
        <v>144</v>
      </c>
      <c r="B29" s="45"/>
      <c r="C29" s="46"/>
      <c r="D29" s="47"/>
      <c r="E29" s="45"/>
      <c r="F29" s="46"/>
    </row>
    <row r="30" s="1" customFormat="1" customHeight="1" spans="1:6">
      <c r="A30" s="35"/>
      <c r="B30" s="6"/>
      <c r="C30" s="34"/>
      <c r="D30" s="4"/>
      <c r="E30" s="6"/>
      <c r="F30" s="34"/>
    </row>
  </sheetData>
  <mergeCells count="8">
    <mergeCell ref="A1:F1"/>
    <mergeCell ref="B3:C3"/>
    <mergeCell ref="D4:E4"/>
    <mergeCell ref="B5:C5"/>
    <mergeCell ref="E5:F5"/>
    <mergeCell ref="B18:C18"/>
    <mergeCell ref="E18:F18"/>
    <mergeCell ref="A29:F29"/>
  </mergeCell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E18" sqref="E18"/>
    </sheetView>
  </sheetViews>
  <sheetFormatPr defaultColWidth="8" defaultRowHeight="14.25" customHeight="1" outlineLevelCol="5"/>
  <cols>
    <col min="1" max="1" width="10.7083333333333" style="15" customWidth="1"/>
    <col min="2" max="2" width="29.5666666666667" style="15" customWidth="1"/>
    <col min="3" max="3" width="29.8583333333333" style="15" customWidth="1"/>
    <col min="4" max="4" width="6.70833333333333" style="15" customWidth="1"/>
    <col min="5" max="5" width="35.2833333333333" style="16" customWidth="1"/>
    <col min="6" max="6" width="29.8583333333333" style="15" customWidth="1"/>
    <col min="7" max="16384" width="8" style="1"/>
  </cols>
  <sheetData>
    <row r="1" s="1" customFormat="1" ht="35.25" customHeight="1" spans="1:6">
      <c r="A1" s="17" t="s">
        <v>114</v>
      </c>
      <c r="B1" s="17"/>
      <c r="C1" s="17"/>
      <c r="D1" s="17"/>
      <c r="E1" s="17"/>
      <c r="F1" s="17"/>
    </row>
    <row r="2" s="1" customFormat="1" customHeight="1" spans="1:6">
      <c r="A2" s="5"/>
      <c r="B2" s="4"/>
      <c r="C2" s="4"/>
      <c r="D2" s="4"/>
      <c r="E2" s="16"/>
      <c r="F2" s="5" t="s">
        <v>145</v>
      </c>
    </row>
    <row r="3" s="1" customFormat="1" customHeight="1" spans="1:6">
      <c r="A3" s="18" t="s">
        <v>2</v>
      </c>
      <c r="B3" s="19" t="s">
        <v>3</v>
      </c>
      <c r="C3" s="20"/>
      <c r="D3" s="21" t="s">
        <v>4</v>
      </c>
      <c r="E3" s="22"/>
      <c r="F3" s="18" t="s">
        <v>5</v>
      </c>
    </row>
    <row r="4" s="1" customFormat="1" customHeight="1" spans="1:6">
      <c r="A4" s="7" t="s">
        <v>11</v>
      </c>
      <c r="B4" s="7" t="s">
        <v>117</v>
      </c>
      <c r="C4" s="7" t="s">
        <v>118</v>
      </c>
      <c r="D4" s="7" t="s">
        <v>11</v>
      </c>
      <c r="E4" s="7" t="s">
        <v>117</v>
      </c>
      <c r="F4" s="7" t="s">
        <v>118</v>
      </c>
    </row>
    <row r="5" s="1" customFormat="1" ht="18.75" customHeight="1" spans="1:6">
      <c r="A5" s="7">
        <v>1</v>
      </c>
      <c r="B5" s="23" t="s">
        <v>146</v>
      </c>
      <c r="C5" s="24"/>
      <c r="D5" s="7">
        <v>26</v>
      </c>
      <c r="E5" s="23" t="s">
        <v>146</v>
      </c>
      <c r="F5" s="24"/>
    </row>
    <row r="6" s="1" customFormat="1" ht="18.75" customHeight="1" spans="1:6">
      <c r="A6" s="7">
        <v>2</v>
      </c>
      <c r="B6" s="7" t="s">
        <v>147</v>
      </c>
      <c r="C6" s="10">
        <v>7047918.46</v>
      </c>
      <c r="D6" s="7">
        <v>27</v>
      </c>
      <c r="E6" s="7" t="s">
        <v>148</v>
      </c>
      <c r="F6" s="25">
        <v>1094597.34</v>
      </c>
    </row>
    <row r="7" s="1" customFormat="1" ht="18.75" customHeight="1" spans="1:6">
      <c r="A7" s="7">
        <v>3</v>
      </c>
      <c r="B7" s="7" t="s">
        <v>149</v>
      </c>
      <c r="C7" s="10"/>
      <c r="D7" s="7">
        <v>28</v>
      </c>
      <c r="E7" s="7" t="s">
        <v>150</v>
      </c>
      <c r="F7" s="10">
        <v>209950.43</v>
      </c>
    </row>
    <row r="8" s="1" customFormat="1" ht="18.75" customHeight="1" spans="1:6">
      <c r="A8" s="7">
        <v>4</v>
      </c>
      <c r="B8" s="7" t="s">
        <v>151</v>
      </c>
      <c r="C8" s="10"/>
      <c r="D8" s="7">
        <v>29</v>
      </c>
      <c r="E8" s="7" t="s">
        <v>152</v>
      </c>
      <c r="F8" s="10">
        <v>884646.91</v>
      </c>
    </row>
    <row r="9" s="1" customFormat="1" ht="18.75" customHeight="1" spans="1:6">
      <c r="A9" s="7">
        <v>5</v>
      </c>
      <c r="B9" s="7" t="s">
        <v>153</v>
      </c>
      <c r="C9" s="10"/>
      <c r="D9" s="7">
        <v>30</v>
      </c>
      <c r="E9" s="7" t="s">
        <v>154</v>
      </c>
      <c r="F9" s="10"/>
    </row>
    <row r="10" s="1" customFormat="1" ht="18.75" customHeight="1" spans="1:6">
      <c r="A10" s="7">
        <v>6</v>
      </c>
      <c r="B10" s="7" t="s">
        <v>155</v>
      </c>
      <c r="C10" s="26">
        <f>ROUND(C6+C7+C8+C9,2)</f>
        <v>7047918.46</v>
      </c>
      <c r="D10" s="7">
        <v>31</v>
      </c>
      <c r="E10" s="7" t="s">
        <v>156</v>
      </c>
      <c r="F10" s="26">
        <f>ROUND(F6+F9,2)</f>
        <v>1094597.34</v>
      </c>
    </row>
    <row r="11" s="1" customFormat="1" ht="18.75" customHeight="1" spans="1:6">
      <c r="A11" s="7">
        <v>7</v>
      </c>
      <c r="B11" s="7" t="s">
        <v>157</v>
      </c>
      <c r="C11" s="10"/>
      <c r="D11" s="7">
        <v>32</v>
      </c>
      <c r="E11" s="7" t="s">
        <v>158</v>
      </c>
      <c r="F11" s="25"/>
    </row>
    <row r="12" s="1" customFormat="1" ht="18.75" customHeight="1" spans="1:6">
      <c r="A12" s="7">
        <v>8</v>
      </c>
      <c r="B12" s="7" t="s">
        <v>159</v>
      </c>
      <c r="C12" s="10"/>
      <c r="D12" s="7">
        <v>33</v>
      </c>
      <c r="E12" s="7" t="s">
        <v>160</v>
      </c>
      <c r="F12" s="25"/>
    </row>
    <row r="13" s="1" customFormat="1" ht="18.75" customHeight="1" spans="1:6">
      <c r="A13" s="7">
        <v>9</v>
      </c>
      <c r="B13" s="7" t="s">
        <v>161</v>
      </c>
      <c r="C13" s="26">
        <f>ROUND(C10+C11+C12,2)</f>
        <v>7047918.46</v>
      </c>
      <c r="D13" s="7">
        <v>34</v>
      </c>
      <c r="E13" s="7" t="s">
        <v>162</v>
      </c>
      <c r="F13" s="26">
        <f>ROUND(F10+F11+F12,2)</f>
        <v>1094597.34</v>
      </c>
    </row>
    <row r="14" s="1" customFormat="1" ht="18.75" customHeight="1" spans="1:6">
      <c r="A14" s="7">
        <v>10</v>
      </c>
      <c r="B14" s="7" t="s">
        <v>163</v>
      </c>
      <c r="C14" s="10">
        <v>34560770.16</v>
      </c>
      <c r="D14" s="7">
        <v>35</v>
      </c>
      <c r="E14" s="7" t="s">
        <v>164</v>
      </c>
      <c r="F14" s="26">
        <f>ROUND(C13-F13,2)</f>
        <v>5953321.12</v>
      </c>
    </row>
    <row r="15" s="1" customFormat="1" ht="18.75" customHeight="1" spans="1:6">
      <c r="A15" s="7">
        <v>11</v>
      </c>
      <c r="B15" s="7"/>
      <c r="C15" s="27"/>
      <c r="D15" s="7">
        <v>36</v>
      </c>
      <c r="E15" s="7" t="s">
        <v>165</v>
      </c>
      <c r="F15" s="26">
        <f>ROUND(C14+F14,2)</f>
        <v>40514091.28</v>
      </c>
    </row>
    <row r="16" s="1" customFormat="1" ht="18.75" customHeight="1" spans="1:6">
      <c r="A16" s="7">
        <v>12</v>
      </c>
      <c r="B16" s="23" t="s">
        <v>166</v>
      </c>
      <c r="C16" s="24"/>
      <c r="D16" s="7">
        <v>37</v>
      </c>
      <c r="E16" s="23" t="s">
        <v>166</v>
      </c>
      <c r="F16" s="24"/>
    </row>
    <row r="17" s="1" customFormat="1" ht="18.75" customHeight="1" spans="1:6">
      <c r="A17" s="7">
        <v>13</v>
      </c>
      <c r="B17" s="7" t="s">
        <v>167</v>
      </c>
      <c r="C17" s="10">
        <v>126400</v>
      </c>
      <c r="D17" s="7">
        <v>38</v>
      </c>
      <c r="E17" s="7" t="s">
        <v>168</v>
      </c>
      <c r="F17" s="26">
        <f>ROUND(F18+F19+F20,2)</f>
        <v>514464.11</v>
      </c>
    </row>
    <row r="18" s="1" customFormat="1" ht="18.75" customHeight="1" spans="1:6">
      <c r="A18" s="7">
        <v>14</v>
      </c>
      <c r="B18" s="7" t="s">
        <v>169</v>
      </c>
      <c r="C18" s="10">
        <v>65520</v>
      </c>
      <c r="D18" s="7">
        <v>39</v>
      </c>
      <c r="E18" s="7" t="s">
        <v>150</v>
      </c>
      <c r="F18" s="10">
        <v>468054.64</v>
      </c>
    </row>
    <row r="19" s="1" customFormat="1" ht="18.75" customHeight="1" spans="1:6">
      <c r="A19" s="7">
        <v>15</v>
      </c>
      <c r="B19" s="7" t="s">
        <v>170</v>
      </c>
      <c r="C19" s="10">
        <v>60880</v>
      </c>
      <c r="D19" s="7">
        <v>40</v>
      </c>
      <c r="E19" s="7" t="s">
        <v>152</v>
      </c>
      <c r="F19" s="10">
        <v>46409.47</v>
      </c>
    </row>
    <row r="20" s="1" customFormat="1" ht="18.75" customHeight="1" spans="1:6">
      <c r="A20" s="7">
        <v>16</v>
      </c>
      <c r="B20" s="7" t="s">
        <v>171</v>
      </c>
      <c r="C20" s="10"/>
      <c r="D20" s="7">
        <v>41</v>
      </c>
      <c r="E20" s="7" t="s">
        <v>172</v>
      </c>
      <c r="F20" s="10"/>
    </row>
    <row r="21" s="1" customFormat="1" ht="18.75" customHeight="1" spans="1:6">
      <c r="A21" s="7">
        <v>17</v>
      </c>
      <c r="B21" s="7" t="s">
        <v>149</v>
      </c>
      <c r="C21" s="10"/>
      <c r="D21" s="7">
        <v>42</v>
      </c>
      <c r="E21" s="7" t="s">
        <v>154</v>
      </c>
      <c r="F21" s="10"/>
    </row>
    <row r="22" s="1" customFormat="1" ht="18.75" customHeight="1" spans="1:6">
      <c r="A22" s="7">
        <v>18</v>
      </c>
      <c r="B22" s="7" t="s">
        <v>151</v>
      </c>
      <c r="C22" s="10"/>
      <c r="D22" s="7">
        <v>43</v>
      </c>
      <c r="E22" s="7"/>
      <c r="F22" s="28"/>
    </row>
    <row r="23" s="1" customFormat="1" ht="18.75" customHeight="1" spans="1:6">
      <c r="A23" s="7">
        <v>19</v>
      </c>
      <c r="B23" s="7" t="s">
        <v>153</v>
      </c>
      <c r="C23" s="10">
        <v>185.35</v>
      </c>
      <c r="D23" s="7">
        <v>44</v>
      </c>
      <c r="E23" s="7"/>
      <c r="F23" s="28"/>
    </row>
    <row r="24" s="1" customFormat="1" ht="18.75" customHeight="1" spans="1:6">
      <c r="A24" s="7">
        <v>20</v>
      </c>
      <c r="B24" s="7" t="s">
        <v>155</v>
      </c>
      <c r="C24" s="26">
        <f>ROUND(C17+C21+C22+C23,2)</f>
        <v>126585.35</v>
      </c>
      <c r="D24" s="7">
        <v>45</v>
      </c>
      <c r="E24" s="7" t="s">
        <v>156</v>
      </c>
      <c r="F24" s="26">
        <f>ROUND(F17+F21,2)</f>
        <v>514464.11</v>
      </c>
    </row>
    <row r="25" s="1" customFormat="1" ht="18.75" customHeight="1" spans="1:6">
      <c r="A25" s="7">
        <v>21</v>
      </c>
      <c r="B25" s="7" t="s">
        <v>157</v>
      </c>
      <c r="C25" s="10">
        <v>989707.59</v>
      </c>
      <c r="D25" s="7">
        <v>46</v>
      </c>
      <c r="E25" s="7" t="s">
        <v>158</v>
      </c>
      <c r="F25" s="10"/>
    </row>
    <row r="26" s="1" customFormat="1" ht="18.75" customHeight="1" spans="1:6">
      <c r="A26" s="7">
        <v>22</v>
      </c>
      <c r="B26" s="7" t="s">
        <v>173</v>
      </c>
      <c r="C26" s="10"/>
      <c r="D26" s="7">
        <v>47</v>
      </c>
      <c r="E26" s="7" t="s">
        <v>160</v>
      </c>
      <c r="F26" s="10">
        <v>127931.35</v>
      </c>
    </row>
    <row r="27" s="1" customFormat="1" ht="18.75" customHeight="1" spans="1:6">
      <c r="A27" s="7">
        <v>23</v>
      </c>
      <c r="B27" s="7" t="s">
        <v>161</v>
      </c>
      <c r="C27" s="26">
        <f>ROUND(C24+C25+C26,2)</f>
        <v>1116292.94</v>
      </c>
      <c r="D27" s="7">
        <v>48</v>
      </c>
      <c r="E27" s="7" t="s">
        <v>162</v>
      </c>
      <c r="F27" s="26">
        <f>ROUND(F24+F25+F26,2)</f>
        <v>642395.46</v>
      </c>
    </row>
    <row r="28" s="1" customFormat="1" ht="18.75" customHeight="1" spans="1:6">
      <c r="A28" s="7">
        <v>24</v>
      </c>
      <c r="B28" s="7" t="s">
        <v>163</v>
      </c>
      <c r="C28" s="29">
        <v>1200</v>
      </c>
      <c r="D28" s="7">
        <v>49</v>
      </c>
      <c r="E28" s="7" t="s">
        <v>164</v>
      </c>
      <c r="F28" s="26">
        <f>ROUND(C27-F27,2)</f>
        <v>473897.48</v>
      </c>
    </row>
    <row r="29" s="1" customFormat="1" ht="18.75" customHeight="1" spans="1:6">
      <c r="A29" s="7">
        <v>25</v>
      </c>
      <c r="B29" s="7"/>
      <c r="C29" s="30"/>
      <c r="D29" s="7">
        <v>50</v>
      </c>
      <c r="E29" s="7" t="s">
        <v>165</v>
      </c>
      <c r="F29" s="26">
        <f>ROUND(C28+F28,2)</f>
        <v>475097.48</v>
      </c>
    </row>
    <row r="30" s="1" customFormat="1" customHeight="1" spans="1:6">
      <c r="A30" s="31" t="s">
        <v>174</v>
      </c>
      <c r="B30" s="31"/>
      <c r="C30" s="32"/>
      <c r="D30" s="31"/>
      <c r="E30" s="33"/>
      <c r="F30" s="32"/>
    </row>
    <row r="31" s="1" customFormat="1" customHeight="1" spans="1:6">
      <c r="A31" s="6" t="s">
        <v>175</v>
      </c>
      <c r="B31" s="6"/>
      <c r="C31" s="34"/>
      <c r="D31" s="6"/>
      <c r="E31" s="16"/>
      <c r="F31" s="34"/>
    </row>
    <row r="32" s="1" customFormat="1" customHeight="1" spans="1:6">
      <c r="A32" s="35"/>
      <c r="B32" s="6"/>
      <c r="C32" s="34"/>
      <c r="D32" s="6"/>
      <c r="E32" s="16"/>
      <c r="F32" s="34"/>
    </row>
  </sheetData>
  <mergeCells count="7">
    <mergeCell ref="A1:F1"/>
    <mergeCell ref="B5:C5"/>
    <mergeCell ref="E5:F5"/>
    <mergeCell ref="B16:C16"/>
    <mergeCell ref="E16:F16"/>
    <mergeCell ref="A30:F30"/>
    <mergeCell ref="A31:F31"/>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B18" sqref="B18"/>
    </sheetView>
  </sheetViews>
  <sheetFormatPr defaultColWidth="9" defaultRowHeight="13.5" customHeight="1" outlineLevelCol="5"/>
  <cols>
    <col min="1" max="1" width="12.1416666666667" style="2" customWidth="1"/>
    <col min="2" max="2" width="35.8583333333333" style="2" customWidth="1"/>
    <col min="3" max="3" width="34.425" style="2" customWidth="1"/>
    <col min="4" max="4" width="10.5666666666667" style="2" customWidth="1"/>
    <col min="5" max="5" width="24.425" style="2" customWidth="1"/>
    <col min="6" max="6" width="36" style="2" customWidth="1"/>
    <col min="7" max="16384" width="9" style="1"/>
  </cols>
  <sheetData>
    <row r="1" s="1" customFormat="1" ht="31.5" customHeight="1" spans="1:6">
      <c r="A1" s="3" t="s">
        <v>176</v>
      </c>
      <c r="B1" s="3"/>
      <c r="C1" s="3"/>
      <c r="D1" s="3"/>
      <c r="E1" s="3"/>
      <c r="F1" s="3"/>
    </row>
    <row r="2" s="1" customFormat="1" ht="14.25" customHeight="1" spans="1:6">
      <c r="A2" s="4"/>
      <c r="B2" s="4"/>
      <c r="C2" s="4"/>
      <c r="D2" s="4"/>
      <c r="E2" s="4"/>
      <c r="F2" s="5" t="s">
        <v>177</v>
      </c>
    </row>
    <row r="3" s="1" customFormat="1" ht="14.25" customHeight="1" spans="1:6">
      <c r="A3" s="5" t="s">
        <v>2</v>
      </c>
      <c r="B3" s="6" t="s">
        <v>3</v>
      </c>
      <c r="C3" s="4"/>
      <c r="D3" s="4" t="s">
        <v>4</v>
      </c>
      <c r="E3" s="4"/>
      <c r="F3" s="5" t="s">
        <v>5</v>
      </c>
    </row>
    <row r="4" s="1" customFormat="1" ht="17.25" customHeight="1" spans="1:6">
      <c r="A4" s="7" t="s">
        <v>178</v>
      </c>
      <c r="B4" s="7" t="s">
        <v>117</v>
      </c>
      <c r="C4" s="7" t="s">
        <v>179</v>
      </c>
      <c r="D4" s="7" t="s">
        <v>178</v>
      </c>
      <c r="E4" s="7" t="s">
        <v>117</v>
      </c>
      <c r="F4" s="7" t="s">
        <v>179</v>
      </c>
    </row>
    <row r="5" s="1" customFormat="1" ht="23.25" customHeight="1" spans="1:6">
      <c r="A5" s="7">
        <v>1</v>
      </c>
      <c r="B5" s="8" t="s">
        <v>180</v>
      </c>
      <c r="C5" s="9">
        <f>ROUND(C6+C11,2)</f>
        <v>0</v>
      </c>
      <c r="D5" s="7">
        <v>20</v>
      </c>
      <c r="E5" s="8" t="s">
        <v>181</v>
      </c>
      <c r="F5" s="9">
        <f>ROUND(F6+F7+F8+F9,2)</f>
        <v>3064601.8</v>
      </c>
    </row>
    <row r="6" s="1" customFormat="1" ht="23.25" customHeight="1" spans="1:6">
      <c r="A6" s="7">
        <v>2</v>
      </c>
      <c r="B6" s="8" t="s">
        <v>182</v>
      </c>
      <c r="C6" s="9">
        <f>ROUND(C7+C8+C9+C10,2)</f>
        <v>0</v>
      </c>
      <c r="D6" s="7">
        <v>21</v>
      </c>
      <c r="E6" s="8" t="s">
        <v>183</v>
      </c>
      <c r="F6" s="10"/>
    </row>
    <row r="7" s="1" customFormat="1" ht="23.25" customHeight="1" spans="1:6">
      <c r="A7" s="7">
        <v>3</v>
      </c>
      <c r="B7" s="8" t="s">
        <v>184</v>
      </c>
      <c r="C7" s="10"/>
      <c r="D7" s="7">
        <v>22</v>
      </c>
      <c r="E7" s="8" t="s">
        <v>185</v>
      </c>
      <c r="F7" s="10">
        <v>2503330.17</v>
      </c>
    </row>
    <row r="8" s="1" customFormat="1" ht="23.25" customHeight="1" spans="1:6">
      <c r="A8" s="7">
        <v>4</v>
      </c>
      <c r="B8" s="8" t="s">
        <v>186</v>
      </c>
      <c r="C8" s="10"/>
      <c r="D8" s="7">
        <v>23</v>
      </c>
      <c r="E8" s="8" t="s">
        <v>187</v>
      </c>
      <c r="F8" s="10">
        <v>561271.63</v>
      </c>
    </row>
    <row r="9" s="1" customFormat="1" ht="23.25" customHeight="1" spans="1:6">
      <c r="A9" s="7">
        <v>5</v>
      </c>
      <c r="B9" s="8" t="s">
        <v>188</v>
      </c>
      <c r="C9" s="10"/>
      <c r="D9" s="7">
        <v>24</v>
      </c>
      <c r="E9" s="8" t="s">
        <v>189</v>
      </c>
      <c r="F9" s="10"/>
    </row>
    <row r="10" s="1" customFormat="1" ht="23.25" customHeight="1" spans="1:6">
      <c r="A10" s="7">
        <v>6</v>
      </c>
      <c r="B10" s="8" t="s">
        <v>190</v>
      </c>
      <c r="C10" s="10"/>
      <c r="D10" s="7">
        <v>25</v>
      </c>
      <c r="E10" s="8"/>
      <c r="F10" s="11"/>
    </row>
    <row r="11" s="1" customFormat="1" ht="23.25" customHeight="1" spans="1:6">
      <c r="A11" s="7">
        <v>7</v>
      </c>
      <c r="B11" s="8" t="s">
        <v>191</v>
      </c>
      <c r="C11" s="9">
        <f>ROUND(C12+C13+C14+C15,2)</f>
        <v>0</v>
      </c>
      <c r="D11" s="7">
        <v>26</v>
      </c>
      <c r="E11" s="8"/>
      <c r="F11" s="11"/>
    </row>
    <row r="12" s="1" customFormat="1" ht="23.25" customHeight="1" spans="1:6">
      <c r="A12" s="7">
        <v>8</v>
      </c>
      <c r="B12" s="8" t="s">
        <v>192</v>
      </c>
      <c r="C12" s="10"/>
      <c r="D12" s="7">
        <v>27</v>
      </c>
      <c r="E12" s="8"/>
      <c r="F12" s="11"/>
    </row>
    <row r="13" s="1" customFormat="1" ht="23.25" customHeight="1" spans="1:6">
      <c r="A13" s="7">
        <v>9</v>
      </c>
      <c r="B13" s="8" t="s">
        <v>193</v>
      </c>
      <c r="C13" s="10"/>
      <c r="D13" s="7">
        <v>28</v>
      </c>
      <c r="E13" s="8"/>
      <c r="F13" s="11"/>
    </row>
    <row r="14" s="1" customFormat="1" ht="23.25" customHeight="1" spans="1:6">
      <c r="A14" s="7">
        <v>10</v>
      </c>
      <c r="B14" s="8" t="s">
        <v>194</v>
      </c>
      <c r="C14" s="10"/>
      <c r="D14" s="7">
        <v>29</v>
      </c>
      <c r="E14" s="8"/>
      <c r="F14" s="11"/>
    </row>
    <row r="15" s="1" customFormat="1" ht="23.25" customHeight="1" spans="1:6">
      <c r="A15" s="7">
        <v>11</v>
      </c>
      <c r="B15" s="8" t="s">
        <v>195</v>
      </c>
      <c r="C15" s="10"/>
      <c r="D15" s="7">
        <v>30</v>
      </c>
      <c r="E15" s="8"/>
      <c r="F15" s="11"/>
    </row>
    <row r="16" s="1" customFormat="1" ht="23.25" customHeight="1" spans="1:6">
      <c r="A16" s="7">
        <v>12</v>
      </c>
      <c r="B16" s="8" t="s">
        <v>24</v>
      </c>
      <c r="C16" s="10">
        <v>1614.67</v>
      </c>
      <c r="D16" s="7">
        <v>31</v>
      </c>
      <c r="E16" s="8"/>
      <c r="F16" s="11"/>
    </row>
    <row r="17" s="1" customFormat="1" ht="23.25" customHeight="1" spans="1:6">
      <c r="A17" s="7">
        <v>13</v>
      </c>
      <c r="B17" s="8" t="s">
        <v>196</v>
      </c>
      <c r="C17" s="10"/>
      <c r="D17" s="7">
        <v>32</v>
      </c>
      <c r="E17" s="8"/>
      <c r="F17" s="11"/>
    </row>
    <row r="18" s="1" customFormat="1" ht="23.25" customHeight="1" spans="1:6">
      <c r="A18" s="7">
        <v>14</v>
      </c>
      <c r="B18" s="8" t="s">
        <v>47</v>
      </c>
      <c r="C18" s="9">
        <f>ROUND(C5+C16+C17,2)</f>
        <v>1614.67</v>
      </c>
      <c r="D18" s="7">
        <v>33</v>
      </c>
      <c r="E18" s="8" t="s">
        <v>48</v>
      </c>
      <c r="F18" s="9">
        <f>ROUND(F5,2)</f>
        <v>3064601.8</v>
      </c>
    </row>
    <row r="19" s="1" customFormat="1" ht="23.25" customHeight="1" spans="1:6">
      <c r="A19" s="7">
        <v>15</v>
      </c>
      <c r="B19" s="8" t="s">
        <v>197</v>
      </c>
      <c r="C19" s="10">
        <v>4521944.22</v>
      </c>
      <c r="D19" s="7">
        <v>34</v>
      </c>
      <c r="E19" s="8" t="s">
        <v>198</v>
      </c>
      <c r="F19" s="10"/>
    </row>
    <row r="20" s="1" customFormat="1" ht="23.25" customHeight="1" spans="1:6">
      <c r="A20" s="7">
        <v>16</v>
      </c>
      <c r="B20" s="8" t="s">
        <v>199</v>
      </c>
      <c r="C20" s="10"/>
      <c r="D20" s="7">
        <v>35</v>
      </c>
      <c r="E20" s="8" t="s">
        <v>200</v>
      </c>
      <c r="F20" s="10"/>
    </row>
    <row r="21" s="1" customFormat="1" ht="23.25" customHeight="1" spans="1:6">
      <c r="A21" s="7">
        <v>17</v>
      </c>
      <c r="B21" s="8" t="s">
        <v>59</v>
      </c>
      <c r="C21" s="9">
        <f>ROUND(C18+C19+C20,2)</f>
        <v>4523558.89</v>
      </c>
      <c r="D21" s="7">
        <v>36</v>
      </c>
      <c r="E21" s="8" t="s">
        <v>60</v>
      </c>
      <c r="F21" s="9">
        <f>ROUND(F18+F19+F20,2)</f>
        <v>3064601.8</v>
      </c>
    </row>
    <row r="22" s="1" customFormat="1" ht="23.25" customHeight="1" spans="1:6">
      <c r="A22" s="7">
        <v>18</v>
      </c>
      <c r="B22" s="8"/>
      <c r="C22" s="11"/>
      <c r="D22" s="7">
        <v>37</v>
      </c>
      <c r="E22" s="8" t="s">
        <v>201</v>
      </c>
      <c r="F22" s="9">
        <f>ROUND(C21-F21,2)</f>
        <v>1458957.09</v>
      </c>
    </row>
    <row r="23" s="1" customFormat="1" ht="23.25" customHeight="1" spans="1:6">
      <c r="A23" s="7">
        <v>19</v>
      </c>
      <c r="B23" s="8" t="s">
        <v>202</v>
      </c>
      <c r="C23" s="10">
        <v>-67721.73</v>
      </c>
      <c r="D23" s="7">
        <v>38</v>
      </c>
      <c r="E23" s="8" t="s">
        <v>203</v>
      </c>
      <c r="F23" s="9">
        <f>ROUND(C23+F22,2)</f>
        <v>1391235.36</v>
      </c>
    </row>
    <row r="24" s="1" customFormat="1" ht="14.25" customHeight="1" spans="1:6">
      <c r="A24" s="12"/>
      <c r="B24" s="12"/>
      <c r="C24" s="12"/>
      <c r="D24" s="12"/>
      <c r="E24" s="12"/>
      <c r="F24" s="12"/>
    </row>
    <row r="25" s="1" customFormat="1" ht="32.25" customHeight="1" spans="1:6">
      <c r="A25" s="13" t="s">
        <v>204</v>
      </c>
      <c r="B25" s="14"/>
      <c r="C25" s="14"/>
      <c r="D25" s="14"/>
      <c r="E25" s="14"/>
      <c r="F25" s="14"/>
    </row>
  </sheetData>
  <mergeCells count="2">
    <mergeCell ref="A1:F1"/>
    <mergeCell ref="A25:F25"/>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WPS_1555587782</cp:lastModifiedBy>
  <dcterms:created xsi:type="dcterms:W3CDTF">2026-04-23T09:01:14Z</dcterms:created>
  <dcterms:modified xsi:type="dcterms:W3CDTF">2026-04-23T09:20:58Z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C2A9ECEED6014684B5AABF0DA507AD37_11</vt:lpwstr>
  </property>
  <property fmtid="{D5CDD505-2E9C-101B-9397-08002B2CF9AE}" pid="3" name="KSOProductBuildVer">
    <vt:lpwstr>2052-12.1.0.21541</vt:lpwstr>
  </property>
</Properties>
</file>