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1.全区汇总台账" sheetId="1" r:id="rId1"/>
    <sheet name="2.区级部门汇总台账" sheetId="2" r:id="rId2"/>
    <sheet name="3.乡镇汇总台账" sheetId="3" r:id="rId3"/>
    <sheet name="4.区级部门统计台账" sheetId="4" r:id="rId4"/>
    <sheet name="5.区级部门管理台账" sheetId="5" r:id="rId5"/>
    <sheet name="6.区级管理台账——已移交" sheetId="7" r:id="rId6"/>
  </sheets>
  <definedNames>
    <definedName name="_xlnm._FilterDatabase" localSheetId="1" hidden="1">'2.区级部门汇总台账'!$A$6:$O$44</definedName>
    <definedName name="_xlnm._FilterDatabase" localSheetId="2" hidden="1">'3.乡镇汇总台账'!$A$6:$O$53</definedName>
    <definedName name="_xlnm._FilterDatabase" localSheetId="0" hidden="1">'1.全区汇总台账'!#REF!</definedName>
    <definedName name="_xlnm.Print_Titles" localSheetId="1">'2.区级部门汇总台账'!$1:$2</definedName>
    <definedName name="_xlnm.Print_Titles" localSheetId="2">'3.乡镇汇总台账'!$1:$2</definedName>
    <definedName name="_xlnm.Print_Titles" localSheetId="3">'4.区级部门统计台账'!$1:$2</definedName>
    <definedName name="_xlnm.Print_Titles" localSheetId="4">'5.区级部门管理台账'!$1:$2</definedName>
  </definedNames>
  <calcPr calcId="144525"/>
</workbook>
</file>

<file path=xl/sharedStrings.xml><?xml version="1.0" encoding="utf-8"?>
<sst xmlns="http://schemas.openxmlformats.org/spreadsheetml/2006/main" count="1054" uniqueCount="216">
  <si>
    <t>临河区2012—2018年扶贫项目资金形成资产汇总台账（全区汇总台账）</t>
  </si>
  <si>
    <t>部门：临河区</t>
  </si>
  <si>
    <t>单位：万元</t>
  </si>
  <si>
    <t>序号</t>
  </si>
  <si>
    <t>项目名称</t>
  </si>
  <si>
    <t>项目年度</t>
  </si>
  <si>
    <t>资金来源</t>
  </si>
  <si>
    <t>项目主管部门</t>
  </si>
  <si>
    <t>项目实施部门</t>
  </si>
  <si>
    <t>投入扶贫资金</t>
  </si>
  <si>
    <t>项目建设内容</t>
  </si>
  <si>
    <t>项目资金形成情况</t>
  </si>
  <si>
    <t>资产</t>
  </si>
  <si>
    <t>到户类资产</t>
  </si>
  <si>
    <t>合计</t>
  </si>
  <si>
    <t>基础设施公益类等固定资产</t>
  </si>
  <si>
    <t>经营性固定资产</t>
  </si>
  <si>
    <t>资产收益（入股分红）性资产</t>
  </si>
  <si>
    <t>贫困户固定资产</t>
  </si>
  <si>
    <t>生物性资产</t>
  </si>
  <si>
    <t>其他</t>
  </si>
  <si>
    <t>乡镇总计</t>
  </si>
  <si>
    <t>县级科局</t>
  </si>
  <si>
    <t>总计</t>
  </si>
  <si>
    <t>临河区2012—2018年扶贫项目资金形成资产汇总台账（区级部门汇总台账）</t>
  </si>
  <si>
    <t>部门：区级各部门实施扶贫项目</t>
  </si>
  <si>
    <t>单位</t>
  </si>
  <si>
    <t>备注</t>
  </si>
  <si>
    <t>到户固定资产</t>
  </si>
  <si>
    <t>到户生物性资产</t>
  </si>
  <si>
    <t>到户不形成资产</t>
  </si>
  <si>
    <t>民宗局</t>
  </si>
  <si>
    <t>乌兰图克镇新胜村道路建设项目</t>
  </si>
  <si>
    <t>2012年</t>
  </si>
  <si>
    <t>少数民族发展资金</t>
  </si>
  <si>
    <t>铺设小油路3.5公里</t>
  </si>
  <si>
    <t>狼山镇巴音村五组农田水利节水改造工程项目</t>
  </si>
  <si>
    <t>实施节水灌溉面积2700亩；对2700亩农田进行平地缩块。</t>
  </si>
  <si>
    <t>乌兰图克镇新胜五组农田水利建设改造工程项目</t>
  </si>
  <si>
    <t>2013年</t>
  </si>
  <si>
    <t>衬砌渠道5.5公里，整修田间道路20公里，维修桥涵闸口10座</t>
  </si>
  <si>
    <t>乌兰图克镇红旗三组新农村建设改造工程项目</t>
  </si>
  <si>
    <t>粉刷房屋外墙31000平方米，栽植适宜景观树1800株</t>
  </si>
  <si>
    <t>狼山镇爱国村四组油路建设项目</t>
  </si>
  <si>
    <t>新建2.5公里四级公路</t>
  </si>
  <si>
    <t>双河镇马场地村沿黄生态经济林产业化扶贫开发建设项目</t>
  </si>
  <si>
    <t>2014年</t>
  </si>
  <si>
    <t>1000亩生态经济林建设</t>
  </si>
  <si>
    <t>双河镇马场地村农田改造项目</t>
  </si>
  <si>
    <t>1000亩土地整理</t>
  </si>
  <si>
    <t>少数民族聚居社区服务中心及文化活动室建设</t>
  </si>
  <si>
    <t>2015年</t>
  </si>
  <si>
    <t>新华办爱丽舍社区少数民族服务中心、少数民族文化活动室；科文社区少数民族服务中心、少数民族文化活动室。</t>
  </si>
  <si>
    <t>双河镇民族村村庄道路建设</t>
  </si>
  <si>
    <t>3.5米水泥路建设、水泥路桥1座</t>
  </si>
  <si>
    <t>蒙元食品文化博览园工业旅游建设项目</t>
  </si>
  <si>
    <t>1.鸿雁故里(民族文化展厅)展厅面积363平方米
2.民族文化长廊(参观走廊)：乳制品车间参观走廊125米长，面积262平方米，肉制品车间参观走廊81米，面积141平方米。
3.草原心意(产品展厅)展厅面积990平方米。4.厂区东侧新建游客体验区：包括3个蒙古包式功能建筑，建筑面积464平方米。
5.养殖基地新建牧人之家，内容包括3个蒙古包式功能建筑，建筑面积377平方米。</t>
  </si>
  <si>
    <t>双河镇马场地村一、二组少数民族特色村寨建设项目</t>
  </si>
  <si>
    <t xml:space="preserve">1.新修乡村道路2.1公里。
2.蒙古民族特色院落、院墙、房屋40户。
3.少数民族村庄道路绿化。
4.新建少数民族文化活动祭祀中心140平米及硬化2000平米
5.建设蒙古包3座，建设蒙古特色“牧家乐”3户。
6.道路两侧安装路灯40基。
7.维修少数民族文化议事活动室126平米
8.配套文化活动器材、服装。             </t>
  </si>
  <si>
    <t>2016年</t>
  </si>
  <si>
    <t>1.新修乡村道路2.1公里。
2.蒙古民族特色院落、院墙、房屋40户。
3.少数民族村庄道路绿化。
4.新建少数民族文化活动祭祀中心140平米及硬化2000平米
5.建设蒙古包3座，建设蒙古特色“牧家乐”3户。
6.道路两侧安装路灯40基。
7.维修少数民族文化议事活动室126平米
8.配套文化活动器材、服装。               9.新建民族文化博物馆</t>
  </si>
  <si>
    <t>白脑包镇公产村渠道衬砌及道路建设项目</t>
  </si>
  <si>
    <t>1.中支渠南边渠衬砌1000米
2.新修公产村七组水泥路1200米
3.新修公产村一组水泥路240米</t>
  </si>
  <si>
    <t>城关镇增光村九组和继光村六组回族聚居区修建小油路</t>
  </si>
  <si>
    <t>2017年</t>
  </si>
  <si>
    <t xml:space="preserve">1.修建城关镇增光村九组小油路长700米，宽5米
2.修建城关镇继光村六组小油路长400米，宽5米
</t>
  </si>
  <si>
    <t>干召庙镇黄羊村四组、旭光村一组实施太阳能路灯项目</t>
  </si>
  <si>
    <t>安装太阳能路灯</t>
  </si>
  <si>
    <t>乌兰图克镇红旗村三组修水泥路、安装太阳能路灯和新胜村五组安装太阳能路灯</t>
  </si>
  <si>
    <t>2018年</t>
  </si>
  <si>
    <t>1.红旗村三组新修水泥路1300米。
2.红旗村三组安装太阳能路灯20盏。
3.新胜村五组安装太阳能路灯23盏。</t>
  </si>
  <si>
    <t>农牧业局</t>
  </si>
  <si>
    <t>扶贫搬迁移民</t>
  </si>
  <si>
    <t>专项扶贫资金</t>
  </si>
  <si>
    <t>用于双河镇进步村二组、干召庙镇永丰村五组223户实施扶贫搬迁</t>
  </si>
  <si>
    <t>用于狼山镇永增村 59户实施扶贫搬迁</t>
  </si>
  <si>
    <t>国有公司</t>
  </si>
  <si>
    <t>光彩事业社会扶贫产业园</t>
  </si>
  <si>
    <t>财政专项扶贫资金</t>
  </si>
  <si>
    <t>内蒙古鲜农农牧业科技有限公司</t>
  </si>
  <si>
    <t>占地500亩，新建70栋厚墙体土钢结构温室大棚</t>
  </si>
  <si>
    <t>扶贫办</t>
  </si>
  <si>
    <t>临河区绒纺扶贫产业园</t>
  </si>
  <si>
    <t>巴彦淖尔市兴盛工贸有限公司</t>
  </si>
  <si>
    <t>购进200型洗毛机1台、152型洗毛机2台、分梳机58台、相关部分配套设施及安装等</t>
  </si>
  <si>
    <t>临河区育苗扶贫产业园</t>
  </si>
  <si>
    <t>内蒙古培农农业发展有限公司</t>
  </si>
  <si>
    <t>1500平方米保鲜库，10栋育苗温室大棚</t>
  </si>
  <si>
    <t>临河区花菇扶贫产业园</t>
  </si>
  <si>
    <t>2019年</t>
  </si>
  <si>
    <t>巴彦淖尔市巴菇种植专业合作社</t>
  </si>
  <si>
    <t>74栋出菇棚</t>
  </si>
  <si>
    <t xml:space="preserve">易地扶贫搬迁后续产业发展
</t>
  </si>
  <si>
    <t>发改委</t>
  </si>
  <si>
    <t>按审计审定价格购买11栋厚墙体土钢结构温室大棚</t>
  </si>
  <si>
    <t>“带资入股”项目</t>
  </si>
  <si>
    <t>为360名无劳动能力或丧失劳动能力且无法纳入低保的建档立卡贫困人口实施“带资入股”项目</t>
  </si>
  <si>
    <t>德顺禾农民专业合作社</t>
  </si>
  <si>
    <t>为200名无劳动能力或丧失劳动能力且无法纳入低保的建档立卡贫困人口实施“带资入股”项目</t>
  </si>
  <si>
    <t>易地扶贫搬迁</t>
  </si>
  <si>
    <t>中央基建资金；自治区级投融资主体统筹安排资金</t>
  </si>
  <si>
    <t>各乡镇农场</t>
  </si>
  <si>
    <t>494名建档立卡贫困户建房补贴；</t>
  </si>
  <si>
    <t>317名建档立卡贫困户建房补贴；</t>
  </si>
  <si>
    <t>641户建档立卡贫困户建房补贴；</t>
  </si>
  <si>
    <t>水利局</t>
  </si>
  <si>
    <t>水利局自来水工程</t>
  </si>
  <si>
    <t>三到村三到户</t>
  </si>
  <si>
    <t>2014年-2018年</t>
  </si>
  <si>
    <t>奶山羊“托管代养”</t>
  </si>
  <si>
    <t>商业保险项目</t>
  </si>
  <si>
    <t>2016年度第二批中央财政扶贫资金</t>
  </si>
  <si>
    <t>各乡镇、农场</t>
  </si>
  <si>
    <t>人身保险（人寿保险公司）；养殖保险（人寿保险公司。牛48头、羊684只）。</t>
  </si>
  <si>
    <t>民政局</t>
  </si>
  <si>
    <t>2016年度社会保障兜底</t>
  </si>
  <si>
    <t>市级财政扶贫资金</t>
  </si>
  <si>
    <t>2016年建档立卡贫困户社会保障兜底项目</t>
  </si>
  <si>
    <t>2017年度社会保障兜底</t>
  </si>
  <si>
    <t>2017年建档立卡贫困户社会保障兜底项目</t>
  </si>
  <si>
    <t>代缴2018年度合作医疗费</t>
  </si>
  <si>
    <t>2016年至2018年</t>
  </si>
  <si>
    <t>商业保险</t>
  </si>
  <si>
    <t>巧手手扶贫车间</t>
  </si>
  <si>
    <t>8个贫困村</t>
  </si>
  <si>
    <t>手工编制、刺绣等</t>
  </si>
  <si>
    <t>临河区2014—2018年扶贫项目资金形成资产汇总台账（乡镇汇总台账）</t>
  </si>
  <si>
    <t>部门：乡镇汇总</t>
  </si>
  <si>
    <t>2014年-2017年</t>
  </si>
  <si>
    <t>新华镇</t>
  </si>
  <si>
    <t>建圈、购农机具、购牛羊、农资补贴</t>
  </si>
  <si>
    <t>乌兰图克镇</t>
  </si>
  <si>
    <t>2014年乌兰图克镇新乐村公益类基础设施建设（修小油路22.1公里）；2015年乌兰图克镇新乐村公益类基础设施建设（修小油路3公里）；购牛羊、农机具、农资补贴。</t>
  </si>
  <si>
    <t>狼山镇</t>
  </si>
  <si>
    <t>2014年狼山镇红光村公益类基础设施建设（新修水泥路7公里）；建圈、购农机具、农资补贴。</t>
  </si>
  <si>
    <t>白脑包镇</t>
  </si>
  <si>
    <t>2014年白脑包镇永清村公益类基础设施建设（新修水泥路3公里里、硬化主巷道0.8公里）；2015年白脑包镇永清村公益类基础设施建设（新修水泥路2.84公里里）</t>
  </si>
  <si>
    <t>干召庙镇</t>
  </si>
  <si>
    <t>2014年干召庙镇新利村公益类基础设施建设（维修砂石路13公里）；2014年干召庙镇新利村公益类基础设施建设；2015年干召庙镇新利村公益类基础设施建设（整合2014年资金共新修小油路9.625公里里）；建圈、购牛羊猪、农资补贴。</t>
  </si>
  <si>
    <t>城关镇</t>
  </si>
  <si>
    <t>2015年城关镇远景村公益类基础设施建设（新修水泥路9公里）；建圈、购农机；农资补贴、承包温室、购饲料。</t>
  </si>
  <si>
    <t>双河镇</t>
  </si>
  <si>
    <t>2014年双河镇新荣村公益类基础设施建设（新修水泥路4.2公里）；建圈、购羊；购饲料、农资补贴。</t>
  </si>
  <si>
    <t>八一乡</t>
  </si>
  <si>
    <t>2014年八一乡农丰村公益类基础设施建设（新修水泥路3.5公里）；建圈；购猪牛羊；农资补贴。</t>
  </si>
  <si>
    <t>临河农场</t>
  </si>
  <si>
    <t>购四轮车；购猪羊；购饲料、农资补贴。</t>
  </si>
  <si>
    <t>狼山农场</t>
  </si>
  <si>
    <t>农资补贴</t>
  </si>
  <si>
    <t>产业扶持</t>
  </si>
  <si>
    <t>市级财政专项扶贫资金</t>
  </si>
  <si>
    <t>变更为2016年精准扶贫项目（购四轮车9辆、葫芦机2台、点播机1台）；变更为2016年精准扶贫项目（牛12头、羊176只）</t>
  </si>
  <si>
    <t>变更为2016年精准扶贫项目（羊127只）</t>
  </si>
  <si>
    <t>变更为2016年精准扶贫项目（购四轮车17辆）；变更为2016年精准扶贫项目（牛12头、羊443只）</t>
  </si>
  <si>
    <t>变更为2016年精准扶贫项目（建圈272㎡）；变更为2016年精准扶贫项目（羊141只、猪30头、鸡1100只）</t>
  </si>
  <si>
    <t>变更为2016年精准扶贫项目（牛10头、羊117只）</t>
  </si>
  <si>
    <t>变更为2016年精准扶贫项目（建圈534㎡）；变更为2016年精准扶贫项目（建大棚1栋）；变更为2016年精准扶贫项目（购四轮车1辆）；变更为2016年精准扶贫项目（羊55只）。</t>
  </si>
  <si>
    <t>变更为2016年精准扶贫项目（建圈570㎡）</t>
  </si>
  <si>
    <t>2015年新华镇古城村产业扶持（建羊圈2173平方米）</t>
  </si>
  <si>
    <t>2015年度白脑包镇新建院墙1538.5延长米</t>
  </si>
  <si>
    <t>2015年狼山镇红光村公益类基础设施建设（硬化路肩11720平米）</t>
  </si>
  <si>
    <t>2015年双河镇新荣村公益类基础设施建设（新修水泥路6公里）</t>
  </si>
  <si>
    <t>2016年度易地扶贫搬迁项目</t>
  </si>
  <si>
    <t>自治区级投融资主体统筹安排资金</t>
  </si>
  <si>
    <t>贫困户基础设施建设（基础设施）16万元</t>
  </si>
  <si>
    <t>38户贫困户基础设施建设（自来水工程）</t>
  </si>
  <si>
    <t>中央财政扶贫资金</t>
  </si>
  <si>
    <t>承包大棚；建圈、购四轮车；购牛、驴。</t>
  </si>
  <si>
    <t>建圈、购农机</t>
  </si>
  <si>
    <t>易地扶贫搬迁后续产业发展资金</t>
  </si>
  <si>
    <t>自治区级扶贫资金</t>
  </si>
  <si>
    <t>双拱双膜连栋温室1座；15栋钢结构日光温室；购农机具；农资补贴、承包大棚。</t>
  </si>
  <si>
    <t>自主增收项目</t>
  </si>
  <si>
    <t>自治区级财政扶贫资金</t>
  </si>
  <si>
    <t>2018年度自主增收项目（羊9只）</t>
  </si>
  <si>
    <t>2018年度自主增收项目（鸡56只、猪1头、羊56只）</t>
  </si>
  <si>
    <t>2018年度自主增收项目（羊4只）</t>
  </si>
  <si>
    <t>2018年度自主增收项目（鸡30只、猪2头）</t>
  </si>
  <si>
    <t>2018年度自主增收项目（牛6头、鸡50只、羊43只）</t>
  </si>
  <si>
    <t>2018年度自主增收项目（羊20只、猪8头）</t>
  </si>
  <si>
    <t>2018年度自主增收项目（猪共15头）</t>
  </si>
  <si>
    <t>2018年度自主增收项目（羊271只、猪6头、牛2头）</t>
  </si>
  <si>
    <t>2018年度自主增收项目（鸡45只、羊5只）</t>
  </si>
  <si>
    <t>城关镇农田水利建设</t>
  </si>
  <si>
    <t>干召新利农贸市场</t>
  </si>
  <si>
    <t>德顺禾彩椒扶贫产业园</t>
  </si>
  <si>
    <t>临河区2014—2018年扶贫项目资金资产统计台账（区级部门统计台账）</t>
  </si>
  <si>
    <t>部门：临河区民族宗教事务局</t>
  </si>
  <si>
    <t>地方整合扶贫配套资金</t>
  </si>
  <si>
    <t>到户补助</t>
  </si>
  <si>
    <t>到户资产收益</t>
  </si>
  <si>
    <t>无</t>
  </si>
  <si>
    <t>单位负责人：陈琳                       资产登记人：乌吉莫</t>
  </si>
  <si>
    <t>临河区2014—2018年扶贫项目资产台账（区级部门管理台账）</t>
  </si>
  <si>
    <t>地方扶贫配套资金</t>
  </si>
  <si>
    <t>项目实施</t>
  </si>
  <si>
    <t>项目建设</t>
  </si>
  <si>
    <t>购建时间</t>
  </si>
  <si>
    <t>预计使用年限</t>
  </si>
  <si>
    <t>资产价值</t>
  </si>
  <si>
    <t>所有权人</t>
  </si>
  <si>
    <t>经营权人</t>
  </si>
  <si>
    <t>收益权人</t>
  </si>
  <si>
    <t>管护部门及管护人</t>
  </si>
  <si>
    <t>资产原值</t>
  </si>
  <si>
    <t>累计折旧</t>
  </si>
  <si>
    <t>资产净值</t>
  </si>
  <si>
    <t>国有</t>
  </si>
  <si>
    <t>全村村民</t>
  </si>
  <si>
    <t>临河区2014—2018年扶贫项目资产台账（区级管理台账-已移交）</t>
  </si>
  <si>
    <t>部门：</t>
  </si>
  <si>
    <t>单位：元</t>
  </si>
  <si>
    <t>管护单位</t>
  </si>
  <si>
    <t>贫困村、贫困户</t>
  </si>
  <si>
    <t>河原公司</t>
  </si>
  <si>
    <t>单位负责人：                               资产管理负责人：                             资产登记人：</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</si>
</sst>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_ "/>
  </numFmts>
  <fonts count="36">
    <font>
      <sz val="11"/>
      <color theme="1"/>
      <name val="宋体"/>
      <charset val="134"/>
      <scheme val="minor"/>
    </font>
    <font>
      <sz val="12"/>
      <color theme="1"/>
      <name val="宋体"/>
      <charset val="134"/>
      <scheme val="minor"/>
    </font>
    <font>
      <sz val="10"/>
      <color theme="1"/>
      <name val="宋体"/>
      <charset val="134"/>
    </font>
    <font>
      <b/>
      <sz val="18"/>
      <color theme="1"/>
      <name val="宋体"/>
      <charset val="134"/>
      <scheme val="minor"/>
    </font>
    <font>
      <b/>
      <sz val="12"/>
      <color theme="1"/>
      <name val="宋体"/>
      <charset val="134"/>
      <scheme val="minor"/>
    </font>
    <font>
      <sz val="10"/>
      <color theme="1" tint="0.0499893185216834"/>
      <name val="宋体"/>
      <charset val="134"/>
    </font>
    <font>
      <b/>
      <sz val="22"/>
      <color theme="1"/>
      <name val="宋体"/>
      <charset val="134"/>
      <scheme val="minor"/>
    </font>
    <font>
      <b/>
      <sz val="11"/>
      <color theme="1"/>
      <name val="宋体"/>
      <charset val="134"/>
      <scheme val="minor"/>
    </font>
    <font>
      <b/>
      <sz val="12"/>
      <color theme="1"/>
      <name val="宋体"/>
      <charset val="134"/>
    </font>
    <font>
      <sz val="12"/>
      <color theme="1"/>
      <name val="宋体"/>
      <charset val="134"/>
    </font>
    <font>
      <sz val="14"/>
      <color theme="1"/>
      <name val="宋体"/>
      <charset val="134"/>
    </font>
    <font>
      <b/>
      <sz val="20"/>
      <color theme="1"/>
      <name val="宋体"/>
      <charset val="134"/>
    </font>
    <font>
      <sz val="12"/>
      <name val="宋体"/>
      <charset val="134"/>
    </font>
    <font>
      <sz val="10"/>
      <color theme="1"/>
      <name val="宋体"/>
      <charset val="134"/>
      <scheme val="minor"/>
    </font>
    <font>
      <b/>
      <sz val="14"/>
      <color theme="1"/>
      <name val="宋体"/>
      <charset val="134"/>
      <scheme val="minor"/>
    </font>
    <font>
      <sz val="14"/>
      <color theme="1"/>
      <name val="宋体"/>
      <charset val="134"/>
      <scheme val="minor"/>
    </font>
    <font>
      <sz val="10"/>
      <name val="宋体"/>
      <charset val="134"/>
    </font>
    <font>
      <sz val="11"/>
      <color theme="0"/>
      <name val="宋体"/>
      <charset val="0"/>
      <scheme val="minor"/>
    </font>
    <font>
      <b/>
      <sz val="11"/>
      <color rgb="FF3F3F3F"/>
      <name val="宋体"/>
      <charset val="0"/>
      <scheme val="minor"/>
    </font>
    <font>
      <sz val="11"/>
      <color theme="1"/>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5"/>
      <color theme="3"/>
      <name val="宋体"/>
      <charset val="134"/>
      <scheme val="minor"/>
    </font>
    <font>
      <sz val="11"/>
      <color rgb="FF3F3F76"/>
      <name val="宋体"/>
      <charset val="0"/>
      <scheme val="minor"/>
    </font>
    <font>
      <b/>
      <sz val="11"/>
      <color rgb="FFFA7D00"/>
      <name val="宋体"/>
      <charset val="0"/>
      <scheme val="minor"/>
    </font>
    <font>
      <sz val="11"/>
      <color rgb="FF0061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C7CE"/>
        <bgColor indexed="64"/>
      </patternFill>
    </fill>
    <fill>
      <patternFill patternType="solid">
        <fgColor theme="9"/>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FFEB9C"/>
        <bgColor indexed="64"/>
      </patternFill>
    </fill>
    <fill>
      <patternFill patternType="solid">
        <fgColor theme="7"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21" borderId="0" applyNumberFormat="0" applyBorder="0" applyAlignment="0" applyProtection="0">
      <alignment vertical="center"/>
    </xf>
    <xf numFmtId="0" fontId="29" fillId="18"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4" borderId="0" applyNumberFormat="0" applyBorder="0" applyAlignment="0" applyProtection="0">
      <alignment vertical="center"/>
    </xf>
    <xf numFmtId="0" fontId="23" fillId="10" borderId="0" applyNumberFormat="0" applyBorder="0" applyAlignment="0" applyProtection="0">
      <alignment vertical="center"/>
    </xf>
    <xf numFmtId="43" fontId="0" fillId="0" borderId="0" applyFont="0" applyFill="0" applyBorder="0" applyAlignment="0" applyProtection="0">
      <alignment vertical="center"/>
    </xf>
    <xf numFmtId="0" fontId="17" fillId="25"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7" borderId="14" applyNumberFormat="0" applyFont="0" applyAlignment="0" applyProtection="0">
      <alignment vertical="center"/>
    </xf>
    <xf numFmtId="0" fontId="17" fillId="6" borderId="0" applyNumberFormat="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12" applyNumberFormat="0" applyFill="0" applyAlignment="0" applyProtection="0">
      <alignment vertical="center"/>
    </xf>
    <xf numFmtId="0" fontId="21" fillId="0" borderId="12" applyNumberFormat="0" applyFill="0" applyAlignment="0" applyProtection="0">
      <alignment vertical="center"/>
    </xf>
    <xf numFmtId="0" fontId="17" fillId="24" borderId="0" applyNumberFormat="0" applyBorder="0" applyAlignment="0" applyProtection="0">
      <alignment vertical="center"/>
    </xf>
    <xf numFmtId="0" fontId="26" fillId="0" borderId="17" applyNumberFormat="0" applyFill="0" applyAlignment="0" applyProtection="0">
      <alignment vertical="center"/>
    </xf>
    <xf numFmtId="0" fontId="17" fillId="32" borderId="0" applyNumberFormat="0" applyBorder="0" applyAlignment="0" applyProtection="0">
      <alignment vertical="center"/>
    </xf>
    <xf numFmtId="0" fontId="18" fillId="5" borderId="10" applyNumberFormat="0" applyAlignment="0" applyProtection="0">
      <alignment vertical="center"/>
    </xf>
    <xf numFmtId="0" fontId="30" fillId="5" borderId="15" applyNumberFormat="0" applyAlignment="0" applyProtection="0">
      <alignment vertical="center"/>
    </xf>
    <xf numFmtId="0" fontId="24" fillId="13" borderId="13" applyNumberFormat="0" applyAlignment="0" applyProtection="0">
      <alignment vertical="center"/>
    </xf>
    <xf numFmtId="0" fontId="19" fillId="16" borderId="0" applyNumberFormat="0" applyBorder="0" applyAlignment="0" applyProtection="0">
      <alignment vertical="center"/>
    </xf>
    <xf numFmtId="0" fontId="17" fillId="4" borderId="0" applyNumberFormat="0" applyBorder="0" applyAlignment="0" applyProtection="0">
      <alignment vertical="center"/>
    </xf>
    <xf numFmtId="0" fontId="20" fillId="0" borderId="11" applyNumberFormat="0" applyFill="0" applyAlignment="0" applyProtection="0">
      <alignment vertical="center"/>
    </xf>
    <xf numFmtId="0" fontId="32" fillId="0" borderId="16" applyNumberFormat="0" applyFill="0" applyAlignment="0" applyProtection="0">
      <alignment vertical="center"/>
    </xf>
    <xf numFmtId="0" fontId="31" fillId="23" borderId="0" applyNumberFormat="0" applyBorder="0" applyAlignment="0" applyProtection="0">
      <alignment vertical="center"/>
    </xf>
    <xf numFmtId="0" fontId="35" fillId="31" borderId="0" applyNumberFormat="0" applyBorder="0" applyAlignment="0" applyProtection="0">
      <alignment vertical="center"/>
    </xf>
    <xf numFmtId="0" fontId="19" fillId="12" borderId="0" applyNumberFormat="0" applyBorder="0" applyAlignment="0" applyProtection="0">
      <alignment vertical="center"/>
    </xf>
    <xf numFmtId="0" fontId="17" fillId="3" borderId="0" applyNumberFormat="0" applyBorder="0" applyAlignment="0" applyProtection="0">
      <alignment vertical="center"/>
    </xf>
    <xf numFmtId="0" fontId="19" fillId="28" borderId="0" applyNumberFormat="0" applyBorder="0" applyAlignment="0" applyProtection="0">
      <alignment vertical="center"/>
    </xf>
    <xf numFmtId="0" fontId="19" fillId="20"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7" fillId="2" borderId="0" applyNumberFormat="0" applyBorder="0" applyAlignment="0" applyProtection="0">
      <alignment vertical="center"/>
    </xf>
    <xf numFmtId="0" fontId="17" fillId="7" borderId="0" applyNumberFormat="0" applyBorder="0" applyAlignment="0" applyProtection="0">
      <alignment vertical="center"/>
    </xf>
    <xf numFmtId="0" fontId="19" fillId="27" borderId="0" applyNumberFormat="0" applyBorder="0" applyAlignment="0" applyProtection="0">
      <alignment vertical="center"/>
    </xf>
    <xf numFmtId="0" fontId="19" fillId="26" borderId="0" applyNumberFormat="0" applyBorder="0" applyAlignment="0" applyProtection="0">
      <alignment vertical="center"/>
    </xf>
    <xf numFmtId="0" fontId="17" fillId="15" borderId="0" applyNumberFormat="0" applyBorder="0" applyAlignment="0" applyProtection="0">
      <alignment vertical="center"/>
    </xf>
    <xf numFmtId="0" fontId="19" fillId="19" borderId="0" applyNumberFormat="0" applyBorder="0" applyAlignment="0" applyProtection="0">
      <alignment vertical="center"/>
    </xf>
    <xf numFmtId="0" fontId="17" fillId="22" borderId="0" applyNumberFormat="0" applyBorder="0" applyAlignment="0" applyProtection="0">
      <alignment vertical="center"/>
    </xf>
    <xf numFmtId="0" fontId="17" fillId="11" borderId="0" applyNumberFormat="0" applyBorder="0" applyAlignment="0" applyProtection="0">
      <alignment vertical="center"/>
    </xf>
    <xf numFmtId="0" fontId="19" fillId="30" borderId="0" applyNumberFormat="0" applyBorder="0" applyAlignment="0" applyProtection="0">
      <alignment vertical="center"/>
    </xf>
    <xf numFmtId="0" fontId="17" fillId="29" borderId="0" applyNumberFormat="0" applyBorder="0" applyAlignment="0" applyProtection="0">
      <alignment vertical="center"/>
    </xf>
  </cellStyleXfs>
  <cellXfs count="75">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4" fillId="0" borderId="0" xfId="0" applyFont="1" applyAlignment="1">
      <alignment vertical="center"/>
    </xf>
    <xf numFmtId="0" fontId="1" fillId="0" borderId="0" xfId="0" applyFont="1" applyAlignment="1">
      <alignment vertical="center"/>
    </xf>
    <xf numFmtId="0" fontId="4" fillId="0" borderId="0" xfId="0" applyFont="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justify" vertical="center"/>
    </xf>
    <xf numFmtId="0" fontId="0" fillId="0" borderId="0" xfId="0" applyAlignment="1">
      <alignment horizontal="left" vertical="center"/>
    </xf>
    <xf numFmtId="0" fontId="4" fillId="0" borderId="0" xfId="0" applyFont="1" applyAlignment="1">
      <alignment horizontal="left" vertical="center"/>
    </xf>
    <xf numFmtId="0" fontId="2" fillId="0" borderId="1" xfId="0" applyFont="1" applyBorder="1">
      <alignment vertical="center"/>
    </xf>
    <xf numFmtId="0" fontId="0" fillId="0" borderId="0" xfId="0"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2"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pplyProtection="1">
      <alignment horizontal="justify" vertical="center" wrapText="1"/>
    </xf>
    <xf numFmtId="0" fontId="5" fillId="0" borderId="1" xfId="0" applyFont="1" applyFill="1" applyBorder="1" applyAlignment="1">
      <alignment horizontal="justify" vertical="center" wrapText="1"/>
    </xf>
    <xf numFmtId="0" fontId="0" fillId="0" borderId="1" xfId="0" applyBorder="1" applyAlignment="1">
      <alignment horizontal="center" vertical="center"/>
    </xf>
    <xf numFmtId="0" fontId="1" fillId="0" borderId="1" xfId="0" applyFont="1" applyBorder="1" applyAlignment="1">
      <alignment vertical="center" wrapText="1"/>
    </xf>
    <xf numFmtId="0" fontId="6" fillId="0" borderId="0" xfId="0" applyFont="1" applyAlignment="1">
      <alignment vertical="center"/>
    </xf>
    <xf numFmtId="0" fontId="6" fillId="0" borderId="0" xfId="0" applyFont="1" applyAlignment="1">
      <alignment horizontal="center" vertical="center"/>
    </xf>
    <xf numFmtId="0" fontId="7" fillId="0" borderId="0" xfId="0" applyFont="1">
      <alignment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vertical="center"/>
    </xf>
    <xf numFmtId="0" fontId="9" fillId="0" borderId="1" xfId="0" applyFont="1" applyBorder="1">
      <alignment vertical="center"/>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Alignment="1">
      <alignment horizontal="right" vertical="center"/>
    </xf>
    <xf numFmtId="0" fontId="8" fillId="0" borderId="1" xfId="0" applyFont="1" applyBorder="1" applyAlignment="1">
      <alignment horizontal="center" vertical="center"/>
    </xf>
    <xf numFmtId="0" fontId="9" fillId="0" borderId="0" xfId="0" applyFont="1">
      <alignment vertical="center"/>
    </xf>
    <xf numFmtId="0" fontId="10" fillId="0" borderId="0" xfId="0" applyFont="1">
      <alignment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vertical="center" wrapText="1"/>
    </xf>
    <xf numFmtId="0" fontId="9"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Border="1" applyAlignment="1">
      <alignment horizontal="center" vertical="center"/>
    </xf>
    <xf numFmtId="0" fontId="9" fillId="0" borderId="2" xfId="0" applyFont="1" applyBorder="1" applyAlignment="1">
      <alignment horizontal="center" vertical="center" wrapText="1"/>
    </xf>
    <xf numFmtId="0" fontId="12" fillId="0" borderId="1" xfId="0" applyFont="1" applyFill="1" applyBorder="1" applyAlignment="1">
      <alignment horizontal="center" vertical="center"/>
    </xf>
    <xf numFmtId="0" fontId="13" fillId="0" borderId="0" xfId="0" applyFont="1">
      <alignment vertical="center"/>
    </xf>
    <xf numFmtId="0" fontId="2"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center" vertical="center" wrapText="1"/>
    </xf>
    <xf numFmtId="0" fontId="14" fillId="0" borderId="0" xfId="0" applyFont="1" applyAlignment="1">
      <alignment horizontal="left" vertical="center" wrapText="1"/>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Border="1" applyAlignment="1">
      <alignment horizontal="justify" vertical="center" wrapText="1"/>
    </xf>
    <xf numFmtId="0" fontId="16" fillId="0" borderId="1" xfId="0" applyFont="1" applyFill="1" applyBorder="1" applyAlignment="1">
      <alignment horizontal="center" vertical="center" wrapText="1"/>
    </xf>
    <xf numFmtId="0" fontId="14" fillId="0" borderId="0" xfId="0" applyFont="1" applyAlignment="1">
      <alignment vertical="center"/>
    </xf>
    <xf numFmtId="0" fontId="15" fillId="0" borderId="1" xfId="0" applyFont="1" applyBorder="1" applyAlignment="1">
      <alignment horizontal="center" vertical="center"/>
    </xf>
    <xf numFmtId="0" fontId="13" fillId="0" borderId="1" xfId="0" applyFont="1" applyBorder="1" applyAlignment="1">
      <alignment horizontal="center" vertical="center"/>
    </xf>
    <xf numFmtId="0" fontId="6" fillId="0" borderId="0" xfId="0" applyFont="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
  <sheetViews>
    <sheetView tabSelected="1" workbookViewId="0">
      <selection activeCell="A1" sqref="A1:O1"/>
    </sheetView>
  </sheetViews>
  <sheetFormatPr defaultColWidth="9" defaultRowHeight="13.5"/>
  <cols>
    <col min="1" max="1" width="6.25" style="58" customWidth="1"/>
    <col min="2" max="2" width="5.5" customWidth="1"/>
    <col min="3" max="3" width="6.75" customWidth="1"/>
    <col min="4" max="4" width="6.10833333333333" customWidth="1"/>
    <col min="5" max="5" width="6.33333333333333" customWidth="1"/>
    <col min="6" max="6" width="5.33333333333333" customWidth="1"/>
    <col min="7" max="7" width="9" customWidth="1"/>
    <col min="8" max="8" width="4.75" customWidth="1"/>
    <col min="9" max="10" width="13.5583333333333" customWidth="1"/>
    <col min="11" max="11" width="12" customWidth="1"/>
    <col min="12" max="12" width="10.8916666666667" customWidth="1"/>
    <col min="13" max="13" width="9.33333333333333" customWidth="1"/>
    <col min="14" max="14" width="9.775" customWidth="1"/>
    <col min="15" max="15" width="10.5583333333333" customWidth="1"/>
  </cols>
  <sheetData>
    <row r="1" ht="62" customHeight="1" spans="1:15">
      <c r="A1" s="69" t="s">
        <v>0</v>
      </c>
      <c r="B1" s="24"/>
      <c r="C1" s="24"/>
      <c r="D1" s="24"/>
      <c r="E1" s="24"/>
      <c r="F1" s="24"/>
      <c r="G1" s="24"/>
      <c r="H1" s="24"/>
      <c r="I1" s="24"/>
      <c r="J1" s="24"/>
      <c r="K1" s="24"/>
      <c r="L1" s="24"/>
      <c r="M1" s="24"/>
      <c r="N1" s="24"/>
      <c r="O1" s="24"/>
    </row>
    <row r="2" customFormat="1" ht="21" customHeight="1" spans="1:15">
      <c r="A2" s="70" t="s">
        <v>1</v>
      </c>
      <c r="B2" s="70"/>
      <c r="C2" s="70"/>
      <c r="D2" s="70"/>
      <c r="E2" s="70"/>
      <c r="F2" s="24"/>
      <c r="G2" s="24"/>
      <c r="H2" s="24"/>
      <c r="I2" s="24"/>
      <c r="J2" s="24"/>
      <c r="K2" s="24"/>
      <c r="L2" s="71" t="s">
        <v>2</v>
      </c>
      <c r="M2" s="71"/>
      <c r="N2" s="71"/>
      <c r="O2" s="24"/>
    </row>
    <row r="3" s="41" customFormat="1" ht="20" customHeight="1" spans="1:15">
      <c r="A3" s="46" t="s">
        <v>3</v>
      </c>
      <c r="B3" s="46" t="s">
        <v>4</v>
      </c>
      <c r="C3" s="46" t="s">
        <v>5</v>
      </c>
      <c r="D3" s="46" t="s">
        <v>6</v>
      </c>
      <c r="E3" s="46" t="s">
        <v>7</v>
      </c>
      <c r="F3" s="46" t="s">
        <v>8</v>
      </c>
      <c r="G3" s="46" t="s">
        <v>9</v>
      </c>
      <c r="H3" s="46" t="s">
        <v>10</v>
      </c>
      <c r="I3" s="46" t="s">
        <v>11</v>
      </c>
      <c r="J3" s="46"/>
      <c r="K3" s="46"/>
      <c r="L3" s="46"/>
      <c r="M3" s="46"/>
      <c r="N3" s="46"/>
      <c r="O3" s="46"/>
    </row>
    <row r="4" s="40" customFormat="1" ht="14.25" spans="1:15">
      <c r="A4" s="46"/>
      <c r="B4" s="46"/>
      <c r="C4" s="46"/>
      <c r="D4" s="46"/>
      <c r="E4" s="46"/>
      <c r="F4" s="46"/>
      <c r="G4" s="46"/>
      <c r="H4" s="46"/>
      <c r="I4" s="30" t="s">
        <v>12</v>
      </c>
      <c r="J4" s="30"/>
      <c r="K4" s="30"/>
      <c r="L4" s="72" t="s">
        <v>13</v>
      </c>
      <c r="M4" s="73"/>
      <c r="N4" s="74"/>
      <c r="O4" s="30" t="s">
        <v>14</v>
      </c>
    </row>
    <row r="5" s="40" customFormat="1" ht="77" customHeight="1" spans="1:15">
      <c r="A5" s="46"/>
      <c r="B5" s="46"/>
      <c r="C5" s="46"/>
      <c r="D5" s="46"/>
      <c r="E5" s="46"/>
      <c r="F5" s="46"/>
      <c r="G5" s="46"/>
      <c r="H5" s="46"/>
      <c r="I5" s="46" t="s">
        <v>15</v>
      </c>
      <c r="J5" s="46" t="s">
        <v>16</v>
      </c>
      <c r="K5" s="46" t="s">
        <v>17</v>
      </c>
      <c r="L5" s="46" t="s">
        <v>18</v>
      </c>
      <c r="M5" s="46" t="s">
        <v>19</v>
      </c>
      <c r="N5" s="30" t="s">
        <v>20</v>
      </c>
      <c r="O5" s="30"/>
    </row>
    <row r="6" s="40" customFormat="1" ht="70" customHeight="1" spans="1:15">
      <c r="A6" s="46" t="s">
        <v>21</v>
      </c>
      <c r="B6" s="30"/>
      <c r="C6" s="30"/>
      <c r="D6" s="30"/>
      <c r="E6" s="30"/>
      <c r="F6" s="30"/>
      <c r="G6" s="30">
        <v>6684.46</v>
      </c>
      <c r="H6" s="30"/>
      <c r="I6" s="30">
        <v>995.74</v>
      </c>
      <c r="J6" s="30">
        <v>850.2</v>
      </c>
      <c r="K6" s="30">
        <v>50</v>
      </c>
      <c r="L6" s="30">
        <v>1578.7</v>
      </c>
      <c r="M6" s="30">
        <v>846.04</v>
      </c>
      <c r="N6" s="30"/>
      <c r="O6" s="30">
        <f>I6+J6+K6+L6+M6+N6</f>
        <v>4320.68</v>
      </c>
    </row>
    <row r="7" s="40" customFormat="1" ht="70" customHeight="1" spans="1:15">
      <c r="A7" s="46" t="s">
        <v>22</v>
      </c>
      <c r="B7" s="30"/>
      <c r="C7" s="30"/>
      <c r="D7" s="30"/>
      <c r="E7" s="30"/>
      <c r="F7" s="30"/>
      <c r="G7" s="30">
        <v>11573.63</v>
      </c>
      <c r="H7" s="30"/>
      <c r="I7" s="40">
        <v>2579.57</v>
      </c>
      <c r="J7" s="30">
        <v>4332.1</v>
      </c>
      <c r="K7" s="30">
        <v>740</v>
      </c>
      <c r="L7" s="30">
        <v>2904</v>
      </c>
      <c r="M7" s="30">
        <v>457.6</v>
      </c>
      <c r="N7" s="30"/>
      <c r="O7" s="30">
        <f>I7+J7+K7+L7+M7+N7</f>
        <v>11013.27</v>
      </c>
    </row>
    <row r="8" s="40" customFormat="1" ht="70" customHeight="1" spans="1:15">
      <c r="A8" s="30" t="s">
        <v>23</v>
      </c>
      <c r="B8" s="30"/>
      <c r="C8" s="30"/>
      <c r="D8" s="30"/>
      <c r="E8" s="30"/>
      <c r="F8" s="30"/>
      <c r="G8" s="30">
        <f>SUM(G6:G7)</f>
        <v>18258.09</v>
      </c>
      <c r="H8" s="30"/>
      <c r="I8" s="30">
        <f t="shared" ref="I8:O8" si="0">SUM(I6:I7)</f>
        <v>3575.31</v>
      </c>
      <c r="J8" s="30">
        <f t="shared" si="0"/>
        <v>5182.3</v>
      </c>
      <c r="K8" s="30">
        <f t="shared" si="0"/>
        <v>790</v>
      </c>
      <c r="L8" s="30">
        <f t="shared" si="0"/>
        <v>4482.7</v>
      </c>
      <c r="M8" s="30">
        <f t="shared" si="0"/>
        <v>1303.64</v>
      </c>
      <c r="N8" s="30"/>
      <c r="O8" s="30">
        <f t="shared" si="0"/>
        <v>15333.95</v>
      </c>
    </row>
    <row r="9" spans="9:14">
      <c r="I9" s="56"/>
      <c r="J9" s="56"/>
      <c r="K9" s="56"/>
      <c r="L9" s="56"/>
      <c r="M9" s="56"/>
      <c r="N9" s="56"/>
    </row>
  </sheetData>
  <mergeCells count="15">
    <mergeCell ref="A1:O1"/>
    <mergeCell ref="A2:E2"/>
    <mergeCell ref="L2:N2"/>
    <mergeCell ref="I3:O3"/>
    <mergeCell ref="I4:K4"/>
    <mergeCell ref="L4:N4"/>
    <mergeCell ref="A3:A5"/>
    <mergeCell ref="B3:B5"/>
    <mergeCell ref="C3:C5"/>
    <mergeCell ref="D3:D5"/>
    <mergeCell ref="E3:E5"/>
    <mergeCell ref="F3:F5"/>
    <mergeCell ref="G3:G5"/>
    <mergeCell ref="H3:H5"/>
    <mergeCell ref="O4:O5"/>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4"/>
  <sheetViews>
    <sheetView workbookViewId="0">
      <selection activeCell="P5" sqref="P5"/>
    </sheetView>
  </sheetViews>
  <sheetFormatPr defaultColWidth="9" defaultRowHeight="13.5"/>
  <cols>
    <col min="1" max="1" width="6" style="58" customWidth="1"/>
    <col min="2" max="2" width="13.5583333333333" customWidth="1"/>
    <col min="3" max="3" width="7" customWidth="1"/>
    <col min="4" max="4" width="11.775" style="14" customWidth="1"/>
    <col min="5" max="6" width="7.38333333333333" style="58" customWidth="1"/>
    <col min="7" max="7" width="7" customWidth="1"/>
    <col min="8" max="8" width="22.4416666666667" customWidth="1"/>
    <col min="9" max="9" width="9" customWidth="1"/>
    <col min="10" max="10" width="7.66666666666667" customWidth="1"/>
    <col min="11" max="11" width="6.44166666666667" customWidth="1"/>
    <col min="12" max="12" width="9" customWidth="1"/>
    <col min="13" max="13" width="6.66666666666667" customWidth="1"/>
    <col min="14" max="14" width="8.10833333333333" style="58" customWidth="1"/>
    <col min="15" max="15" width="8.44166666666667" customWidth="1"/>
  </cols>
  <sheetData>
    <row r="1" ht="22.5" spans="1:15">
      <c r="A1" s="59" t="s">
        <v>24</v>
      </c>
      <c r="B1" s="3"/>
      <c r="C1" s="3"/>
      <c r="D1" s="3"/>
      <c r="E1" s="59"/>
      <c r="F1" s="59"/>
      <c r="G1" s="3"/>
      <c r="H1" s="3"/>
      <c r="I1" s="3"/>
      <c r="J1" s="3"/>
      <c r="K1" s="3"/>
      <c r="L1" s="3"/>
      <c r="M1" s="3"/>
      <c r="N1" s="59"/>
      <c r="O1" s="3"/>
    </row>
    <row r="2" ht="25" customHeight="1" spans="1:15">
      <c r="A2" s="60" t="s">
        <v>25</v>
      </c>
      <c r="B2" s="60"/>
      <c r="C2" s="60"/>
      <c r="D2" s="60"/>
      <c r="E2" s="60"/>
      <c r="F2" s="60"/>
      <c r="G2" s="60"/>
      <c r="H2" s="23"/>
      <c r="I2" s="23"/>
      <c r="J2" s="23"/>
      <c r="K2" s="23"/>
      <c r="L2" s="23"/>
      <c r="M2" s="66" t="s">
        <v>2</v>
      </c>
      <c r="N2" s="66"/>
      <c r="O2" s="23"/>
    </row>
    <row r="3" ht="28" customHeight="1" spans="1:15">
      <c r="A3" s="61" t="s">
        <v>26</v>
      </c>
      <c r="B3" s="61" t="s">
        <v>4</v>
      </c>
      <c r="C3" s="61" t="s">
        <v>5</v>
      </c>
      <c r="D3" s="61" t="s">
        <v>6</v>
      </c>
      <c r="E3" s="61" t="s">
        <v>7</v>
      </c>
      <c r="F3" s="61" t="s">
        <v>8</v>
      </c>
      <c r="G3" s="61" t="s">
        <v>9</v>
      </c>
      <c r="H3" s="61" t="s">
        <v>10</v>
      </c>
      <c r="I3" s="61" t="s">
        <v>11</v>
      </c>
      <c r="J3" s="61"/>
      <c r="K3" s="61"/>
      <c r="L3" s="61"/>
      <c r="M3" s="61"/>
      <c r="N3" s="61"/>
      <c r="O3" s="67" t="s">
        <v>27</v>
      </c>
    </row>
    <row r="4" spans="1:15">
      <c r="A4" s="61"/>
      <c r="B4" s="61"/>
      <c r="C4" s="61"/>
      <c r="D4" s="61"/>
      <c r="E4" s="61"/>
      <c r="F4" s="61"/>
      <c r="G4" s="61"/>
      <c r="H4" s="61"/>
      <c r="I4" s="61" t="s">
        <v>15</v>
      </c>
      <c r="J4" s="61" t="s">
        <v>16</v>
      </c>
      <c r="K4" s="61" t="s">
        <v>17</v>
      </c>
      <c r="L4" s="52" t="s">
        <v>28</v>
      </c>
      <c r="M4" s="52" t="s">
        <v>29</v>
      </c>
      <c r="N4" s="52" t="s">
        <v>30</v>
      </c>
      <c r="O4" s="67"/>
    </row>
    <row r="5" ht="126" customHeight="1" spans="1:15">
      <c r="A5" s="61"/>
      <c r="B5" s="61"/>
      <c r="C5" s="61"/>
      <c r="D5" s="61"/>
      <c r="E5" s="61"/>
      <c r="F5" s="61"/>
      <c r="G5" s="61"/>
      <c r="H5" s="61"/>
      <c r="I5" s="61"/>
      <c r="J5" s="61"/>
      <c r="K5" s="61"/>
      <c r="L5" s="46"/>
      <c r="M5" s="46"/>
      <c r="N5" s="46"/>
      <c r="O5" s="67"/>
    </row>
    <row r="6" s="56" customFormat="1" ht="32" customHeight="1" spans="1:15">
      <c r="A6" s="62" t="s">
        <v>23</v>
      </c>
      <c r="B6" s="62"/>
      <c r="C6" s="62"/>
      <c r="D6" s="62"/>
      <c r="E6" s="62"/>
      <c r="F6" s="62"/>
      <c r="G6" s="62">
        <f>G7+G8+G9+G10+G11+G12+G13+G14+G15+G16+G17+G18+G19+G20+G21+G22+G23+G24+G25+G26+G27+G28+G29+G30+G31+G32+G33+G34+G35+G36+G37+G38+G39+G40+G41+G42+G43+G44</f>
        <v>11573.63</v>
      </c>
      <c r="H6" s="62"/>
      <c r="I6" s="62">
        <f t="shared" ref="H6:N6" si="0">I7+I8+I9+I10+I11+I12+I13+I14+I15+I16+I17+I18+I19+I20+I21+I22+I23+I24+I25+I26+I27+I28+I29+I30+I31+I32+I33+I34+I35+I36+I37+I38+I39+I40+I41+I42+I43+I44</f>
        <v>2579.57</v>
      </c>
      <c r="J6" s="62">
        <f t="shared" si="0"/>
        <v>4332.1</v>
      </c>
      <c r="K6" s="62">
        <f t="shared" si="0"/>
        <v>740</v>
      </c>
      <c r="L6" s="62">
        <f t="shared" si="0"/>
        <v>2904</v>
      </c>
      <c r="M6" s="62">
        <f t="shared" si="0"/>
        <v>457.6</v>
      </c>
      <c r="N6" s="62">
        <f t="shared" si="0"/>
        <v>560.36</v>
      </c>
      <c r="O6" s="68"/>
    </row>
    <row r="7" s="2" customFormat="1" ht="55" customHeight="1" spans="1:15">
      <c r="A7" s="8" t="s">
        <v>31</v>
      </c>
      <c r="B7" s="15" t="s">
        <v>32</v>
      </c>
      <c r="C7" s="17" t="s">
        <v>33</v>
      </c>
      <c r="D7" s="8" t="s">
        <v>34</v>
      </c>
      <c r="E7" s="8" t="s">
        <v>31</v>
      </c>
      <c r="F7" s="8" t="s">
        <v>31</v>
      </c>
      <c r="G7" s="16">
        <v>30</v>
      </c>
      <c r="H7" s="15" t="s">
        <v>35</v>
      </c>
      <c r="I7" s="8">
        <v>30</v>
      </c>
      <c r="J7" s="8"/>
      <c r="K7" s="8"/>
      <c r="L7" s="8"/>
      <c r="M7" s="8"/>
      <c r="N7" s="8"/>
      <c r="O7" s="15"/>
    </row>
    <row r="8" s="2" customFormat="1" ht="69" customHeight="1" spans="1:15">
      <c r="A8" s="8" t="s">
        <v>31</v>
      </c>
      <c r="B8" s="15" t="s">
        <v>36</v>
      </c>
      <c r="C8" s="16" t="s">
        <v>33</v>
      </c>
      <c r="D8" s="8" t="s">
        <v>34</v>
      </c>
      <c r="E8" s="8" t="s">
        <v>31</v>
      </c>
      <c r="F8" s="8" t="s">
        <v>31</v>
      </c>
      <c r="G8" s="15">
        <v>45</v>
      </c>
      <c r="H8" s="15" t="s">
        <v>37</v>
      </c>
      <c r="I8" s="8">
        <v>45</v>
      </c>
      <c r="J8" s="8"/>
      <c r="K8" s="8"/>
      <c r="L8" s="8"/>
      <c r="M8" s="8"/>
      <c r="N8" s="8"/>
      <c r="O8" s="15"/>
    </row>
    <row r="9" s="2" customFormat="1" ht="74" customHeight="1" spans="1:15">
      <c r="A9" s="8" t="s">
        <v>31</v>
      </c>
      <c r="B9" s="15" t="s">
        <v>38</v>
      </c>
      <c r="C9" s="16" t="s">
        <v>39</v>
      </c>
      <c r="D9" s="8" t="s">
        <v>34</v>
      </c>
      <c r="E9" s="8" t="s">
        <v>31</v>
      </c>
      <c r="F9" s="8" t="s">
        <v>31</v>
      </c>
      <c r="G9" s="16">
        <v>20</v>
      </c>
      <c r="H9" s="15" t="s">
        <v>40</v>
      </c>
      <c r="I9" s="8">
        <v>20</v>
      </c>
      <c r="J9" s="8"/>
      <c r="K9" s="8"/>
      <c r="L9" s="8"/>
      <c r="M9" s="8"/>
      <c r="N9" s="8"/>
      <c r="O9" s="15"/>
    </row>
    <row r="10" s="2" customFormat="1" ht="69" customHeight="1" spans="1:15">
      <c r="A10" s="8" t="s">
        <v>31</v>
      </c>
      <c r="B10" s="15" t="s">
        <v>41</v>
      </c>
      <c r="C10" s="16" t="s">
        <v>39</v>
      </c>
      <c r="D10" s="8" t="s">
        <v>34</v>
      </c>
      <c r="E10" s="8" t="s">
        <v>31</v>
      </c>
      <c r="F10" s="8" t="s">
        <v>31</v>
      </c>
      <c r="G10" s="16">
        <v>30</v>
      </c>
      <c r="H10" s="15" t="s">
        <v>42</v>
      </c>
      <c r="I10" s="8">
        <v>30</v>
      </c>
      <c r="J10" s="8"/>
      <c r="K10" s="8"/>
      <c r="L10" s="8"/>
      <c r="M10" s="8"/>
      <c r="N10" s="8"/>
      <c r="O10" s="15"/>
    </row>
    <row r="11" s="2" customFormat="1" ht="52" customHeight="1" spans="1:15">
      <c r="A11" s="8" t="s">
        <v>31</v>
      </c>
      <c r="B11" s="15" t="s">
        <v>43</v>
      </c>
      <c r="C11" s="16" t="s">
        <v>39</v>
      </c>
      <c r="D11" s="8" t="s">
        <v>34</v>
      </c>
      <c r="E11" s="8" t="s">
        <v>31</v>
      </c>
      <c r="F11" s="8" t="s">
        <v>31</v>
      </c>
      <c r="G11" s="16">
        <v>30</v>
      </c>
      <c r="H11" s="15" t="s">
        <v>44</v>
      </c>
      <c r="I11" s="8">
        <v>30</v>
      </c>
      <c r="J11" s="8"/>
      <c r="K11" s="8"/>
      <c r="L11" s="8"/>
      <c r="M11" s="8"/>
      <c r="N11" s="8"/>
      <c r="O11" s="15"/>
    </row>
    <row r="12" s="2" customFormat="1" ht="80" customHeight="1" spans="1:15">
      <c r="A12" s="8" t="s">
        <v>31</v>
      </c>
      <c r="B12" s="15" t="s">
        <v>45</v>
      </c>
      <c r="C12" s="16" t="s">
        <v>46</v>
      </c>
      <c r="D12" s="8" t="s">
        <v>34</v>
      </c>
      <c r="E12" s="8" t="s">
        <v>31</v>
      </c>
      <c r="F12" s="8" t="s">
        <v>31</v>
      </c>
      <c r="G12" s="16">
        <v>50</v>
      </c>
      <c r="H12" s="15" t="s">
        <v>47</v>
      </c>
      <c r="I12" s="16">
        <v>50</v>
      </c>
      <c r="J12" s="8"/>
      <c r="K12" s="8"/>
      <c r="L12" s="8"/>
      <c r="M12" s="8"/>
      <c r="N12" s="8"/>
      <c r="O12" s="15"/>
    </row>
    <row r="13" s="2" customFormat="1" ht="62" customHeight="1" spans="1:15">
      <c r="A13" s="8" t="s">
        <v>31</v>
      </c>
      <c r="B13" s="15" t="s">
        <v>48</v>
      </c>
      <c r="C13" s="16" t="s">
        <v>46</v>
      </c>
      <c r="D13" s="8" t="s">
        <v>34</v>
      </c>
      <c r="E13" s="8" t="s">
        <v>31</v>
      </c>
      <c r="F13" s="8" t="s">
        <v>31</v>
      </c>
      <c r="G13" s="16">
        <v>50</v>
      </c>
      <c r="H13" s="15" t="s">
        <v>49</v>
      </c>
      <c r="I13" s="16">
        <v>50</v>
      </c>
      <c r="J13" s="8"/>
      <c r="K13" s="8"/>
      <c r="L13" s="8"/>
      <c r="M13" s="8"/>
      <c r="N13" s="8"/>
      <c r="O13" s="15"/>
    </row>
    <row r="14" s="2" customFormat="1" ht="81" customHeight="1" spans="1:15">
      <c r="A14" s="8" t="s">
        <v>31</v>
      </c>
      <c r="B14" s="15" t="s">
        <v>50</v>
      </c>
      <c r="C14" s="16" t="s">
        <v>51</v>
      </c>
      <c r="D14" s="8" t="s">
        <v>34</v>
      </c>
      <c r="E14" s="8" t="s">
        <v>31</v>
      </c>
      <c r="F14" s="8" t="s">
        <v>31</v>
      </c>
      <c r="G14" s="16">
        <v>10</v>
      </c>
      <c r="H14" s="15" t="s">
        <v>52</v>
      </c>
      <c r="I14" s="16">
        <v>10</v>
      </c>
      <c r="J14" s="8"/>
      <c r="K14" s="8"/>
      <c r="L14" s="8"/>
      <c r="M14" s="8"/>
      <c r="N14" s="8"/>
      <c r="O14" s="15"/>
    </row>
    <row r="15" s="2" customFormat="1" ht="55" customHeight="1" spans="1:15">
      <c r="A15" s="8" t="s">
        <v>31</v>
      </c>
      <c r="B15" s="15" t="s">
        <v>53</v>
      </c>
      <c r="C15" s="16" t="s">
        <v>51</v>
      </c>
      <c r="D15" s="8" t="s">
        <v>34</v>
      </c>
      <c r="E15" s="8" t="s">
        <v>31</v>
      </c>
      <c r="F15" s="8" t="s">
        <v>31</v>
      </c>
      <c r="G15" s="16">
        <v>10</v>
      </c>
      <c r="H15" s="15" t="s">
        <v>54</v>
      </c>
      <c r="I15" s="16">
        <v>10</v>
      </c>
      <c r="J15" s="8"/>
      <c r="K15" s="8"/>
      <c r="L15" s="8"/>
      <c r="M15" s="8"/>
      <c r="N15" s="8"/>
      <c r="O15" s="15"/>
    </row>
    <row r="16" s="2" customFormat="1" ht="222" customHeight="1" spans="1:15">
      <c r="A16" s="8" t="s">
        <v>31</v>
      </c>
      <c r="B16" s="18" t="s">
        <v>55</v>
      </c>
      <c r="C16" s="17" t="s">
        <v>51</v>
      </c>
      <c r="D16" s="8" t="s">
        <v>34</v>
      </c>
      <c r="E16" s="8" t="s">
        <v>31</v>
      </c>
      <c r="F16" s="8" t="s">
        <v>31</v>
      </c>
      <c r="G16" s="15">
        <v>20</v>
      </c>
      <c r="H16" s="19" t="s">
        <v>56</v>
      </c>
      <c r="I16" s="15">
        <v>20</v>
      </c>
      <c r="J16" s="8"/>
      <c r="K16" s="8"/>
      <c r="L16" s="8"/>
      <c r="M16" s="8"/>
      <c r="N16" s="8"/>
      <c r="O16" s="19"/>
    </row>
    <row r="17" s="2" customFormat="1" ht="243" customHeight="1" spans="1:15">
      <c r="A17" s="8" t="s">
        <v>31</v>
      </c>
      <c r="B17" s="18" t="s">
        <v>57</v>
      </c>
      <c r="C17" s="17" t="s">
        <v>51</v>
      </c>
      <c r="D17" s="8" t="s">
        <v>34</v>
      </c>
      <c r="E17" s="8" t="s">
        <v>31</v>
      </c>
      <c r="F17" s="8" t="s">
        <v>31</v>
      </c>
      <c r="G17" s="15">
        <v>110</v>
      </c>
      <c r="H17" s="19" t="s">
        <v>58</v>
      </c>
      <c r="I17" s="15">
        <v>110</v>
      </c>
      <c r="J17" s="8"/>
      <c r="K17" s="8"/>
      <c r="L17" s="8"/>
      <c r="M17" s="8"/>
      <c r="N17" s="8"/>
      <c r="O17" s="19"/>
    </row>
    <row r="18" s="2" customFormat="1" ht="264" customHeight="1" spans="1:15">
      <c r="A18" s="8" t="s">
        <v>31</v>
      </c>
      <c r="B18" s="18" t="s">
        <v>57</v>
      </c>
      <c r="C18" s="17" t="s">
        <v>59</v>
      </c>
      <c r="D18" s="8" t="s">
        <v>34</v>
      </c>
      <c r="E18" s="8" t="s">
        <v>31</v>
      </c>
      <c r="F18" s="8" t="s">
        <v>31</v>
      </c>
      <c r="G18" s="15">
        <v>30</v>
      </c>
      <c r="H18" s="19" t="s">
        <v>60</v>
      </c>
      <c r="I18" s="15">
        <v>30</v>
      </c>
      <c r="J18" s="8"/>
      <c r="K18" s="8"/>
      <c r="L18" s="8"/>
      <c r="M18" s="8"/>
      <c r="N18" s="8"/>
      <c r="O18" s="19"/>
    </row>
    <row r="19" s="2" customFormat="1" ht="280" customHeight="1" spans="1:15">
      <c r="A19" s="8" t="s">
        <v>31</v>
      </c>
      <c r="B19" s="18" t="s">
        <v>57</v>
      </c>
      <c r="C19" s="17" t="s">
        <v>59</v>
      </c>
      <c r="D19" s="8" t="s">
        <v>34</v>
      </c>
      <c r="E19" s="8" t="s">
        <v>31</v>
      </c>
      <c r="F19" s="8" t="s">
        <v>31</v>
      </c>
      <c r="G19" s="15">
        <v>100</v>
      </c>
      <c r="H19" s="19" t="s">
        <v>60</v>
      </c>
      <c r="I19" s="15">
        <v>100</v>
      </c>
      <c r="J19" s="8"/>
      <c r="K19" s="8"/>
      <c r="L19" s="8"/>
      <c r="M19" s="8"/>
      <c r="N19" s="8"/>
      <c r="O19" s="19"/>
    </row>
    <row r="20" s="2" customFormat="1" ht="108" customHeight="1" spans="1:15">
      <c r="A20" s="8" t="s">
        <v>31</v>
      </c>
      <c r="B20" s="18" t="s">
        <v>61</v>
      </c>
      <c r="C20" s="17" t="s">
        <v>59</v>
      </c>
      <c r="D20" s="8" t="s">
        <v>34</v>
      </c>
      <c r="E20" s="8" t="s">
        <v>31</v>
      </c>
      <c r="F20" s="8" t="s">
        <v>31</v>
      </c>
      <c r="G20" s="15">
        <v>54</v>
      </c>
      <c r="H20" s="19" t="s">
        <v>62</v>
      </c>
      <c r="I20" s="15">
        <v>54</v>
      </c>
      <c r="J20" s="8"/>
      <c r="K20" s="8"/>
      <c r="L20" s="8"/>
      <c r="M20" s="8"/>
      <c r="N20" s="8"/>
      <c r="O20" s="19"/>
    </row>
    <row r="21" s="2" customFormat="1" ht="168" customHeight="1" spans="1:15">
      <c r="A21" s="8" t="s">
        <v>31</v>
      </c>
      <c r="B21" s="18" t="s">
        <v>63</v>
      </c>
      <c r="C21" s="15" t="s">
        <v>64</v>
      </c>
      <c r="D21" s="8" t="s">
        <v>34</v>
      </c>
      <c r="E21" s="8" t="s">
        <v>31</v>
      </c>
      <c r="F21" s="8" t="s">
        <v>31</v>
      </c>
      <c r="G21" s="15">
        <v>100</v>
      </c>
      <c r="H21" s="20" t="s">
        <v>65</v>
      </c>
      <c r="I21" s="15">
        <v>100</v>
      </c>
      <c r="J21" s="8"/>
      <c r="K21" s="8"/>
      <c r="L21" s="8"/>
      <c r="M21" s="8"/>
      <c r="N21" s="8"/>
      <c r="O21" s="20"/>
    </row>
    <row r="22" s="2" customFormat="1" ht="76" customHeight="1" spans="1:15">
      <c r="A22" s="8" t="s">
        <v>31</v>
      </c>
      <c r="B22" s="15" t="s">
        <v>66</v>
      </c>
      <c r="C22" s="15" t="s">
        <v>64</v>
      </c>
      <c r="D22" s="8" t="s">
        <v>34</v>
      </c>
      <c r="E22" s="8" t="s">
        <v>31</v>
      </c>
      <c r="F22" s="8" t="s">
        <v>31</v>
      </c>
      <c r="G22" s="15">
        <v>100</v>
      </c>
      <c r="H22" s="15" t="s">
        <v>67</v>
      </c>
      <c r="I22" s="15">
        <v>100</v>
      </c>
      <c r="J22" s="8"/>
      <c r="K22" s="8"/>
      <c r="L22" s="8"/>
      <c r="M22" s="8"/>
      <c r="N22" s="8"/>
      <c r="O22" s="15"/>
    </row>
    <row r="23" s="2" customFormat="1" ht="94" customHeight="1" spans="1:15">
      <c r="A23" s="8" t="s">
        <v>31</v>
      </c>
      <c r="B23" s="15" t="s">
        <v>68</v>
      </c>
      <c r="C23" s="15" t="s">
        <v>69</v>
      </c>
      <c r="D23" s="8" t="s">
        <v>34</v>
      </c>
      <c r="E23" s="8" t="s">
        <v>31</v>
      </c>
      <c r="F23" s="8" t="s">
        <v>31</v>
      </c>
      <c r="G23" s="15">
        <v>100</v>
      </c>
      <c r="H23" s="20" t="s">
        <v>70</v>
      </c>
      <c r="I23" s="15">
        <v>100</v>
      </c>
      <c r="J23" s="8"/>
      <c r="K23" s="8"/>
      <c r="L23" s="8"/>
      <c r="M23" s="8"/>
      <c r="N23" s="8"/>
      <c r="O23" s="20"/>
    </row>
    <row r="24" s="57" customFormat="1" ht="58" customHeight="1" spans="1:15">
      <c r="A24" s="9" t="s">
        <v>71</v>
      </c>
      <c r="B24" s="9" t="s">
        <v>72</v>
      </c>
      <c r="C24" s="9" t="s">
        <v>39</v>
      </c>
      <c r="D24" s="8" t="s">
        <v>73</v>
      </c>
      <c r="E24" s="9" t="s">
        <v>71</v>
      </c>
      <c r="F24" s="9" t="s">
        <v>71</v>
      </c>
      <c r="G24" s="9">
        <v>1200</v>
      </c>
      <c r="H24" s="63" t="s">
        <v>74</v>
      </c>
      <c r="I24" s="9">
        <v>1200</v>
      </c>
      <c r="J24" s="9"/>
      <c r="K24" s="9"/>
      <c r="L24" s="9"/>
      <c r="M24" s="9"/>
      <c r="N24" s="9"/>
      <c r="O24" s="63"/>
    </row>
    <row r="25" s="2" customFormat="1" ht="46" customHeight="1" spans="1:15">
      <c r="A25" s="9" t="s">
        <v>71</v>
      </c>
      <c r="B25" s="9" t="s">
        <v>72</v>
      </c>
      <c r="C25" s="13" t="s">
        <v>46</v>
      </c>
      <c r="D25" s="8" t="s">
        <v>73</v>
      </c>
      <c r="E25" s="9" t="s">
        <v>71</v>
      </c>
      <c r="F25" s="9" t="s">
        <v>71</v>
      </c>
      <c r="G25" s="13">
        <v>375</v>
      </c>
      <c r="H25" s="63" t="s">
        <v>75</v>
      </c>
      <c r="I25" s="13">
        <v>375</v>
      </c>
      <c r="J25" s="13"/>
      <c r="K25" s="13"/>
      <c r="L25" s="13"/>
      <c r="M25" s="13"/>
      <c r="N25" s="9"/>
      <c r="O25" s="63"/>
    </row>
    <row r="26" s="2" customFormat="1" ht="84" customHeight="1" spans="1:15">
      <c r="A26" s="8" t="s">
        <v>76</v>
      </c>
      <c r="B26" s="9" t="s">
        <v>77</v>
      </c>
      <c r="C26" s="9" t="s">
        <v>69</v>
      </c>
      <c r="D26" s="8" t="s">
        <v>78</v>
      </c>
      <c r="E26" s="9" t="s">
        <v>71</v>
      </c>
      <c r="F26" s="9" t="s">
        <v>79</v>
      </c>
      <c r="G26" s="13">
        <v>2100</v>
      </c>
      <c r="H26" s="9" t="s">
        <v>80</v>
      </c>
      <c r="I26" s="13"/>
      <c r="J26" s="13">
        <v>2100</v>
      </c>
      <c r="K26" s="13"/>
      <c r="L26" s="13"/>
      <c r="M26" s="13"/>
      <c r="N26" s="9"/>
      <c r="O26" s="9"/>
    </row>
    <row r="27" s="2" customFormat="1" ht="84" customHeight="1" spans="1:15">
      <c r="A27" s="8" t="s">
        <v>81</v>
      </c>
      <c r="B27" s="9" t="s">
        <v>82</v>
      </c>
      <c r="C27" s="9" t="s">
        <v>69</v>
      </c>
      <c r="D27" s="8" t="s">
        <v>78</v>
      </c>
      <c r="E27" s="9" t="s">
        <v>71</v>
      </c>
      <c r="F27" s="9" t="s">
        <v>83</v>
      </c>
      <c r="G27" s="13">
        <v>827</v>
      </c>
      <c r="H27" s="10" t="s">
        <v>84</v>
      </c>
      <c r="I27" s="13"/>
      <c r="J27" s="13">
        <v>827</v>
      </c>
      <c r="K27" s="13"/>
      <c r="L27" s="13"/>
      <c r="M27" s="13"/>
      <c r="N27" s="9"/>
      <c r="O27" s="9"/>
    </row>
    <row r="28" s="57" customFormat="1" ht="86" customHeight="1" spans="1:15">
      <c r="A28" s="8" t="s">
        <v>81</v>
      </c>
      <c r="B28" s="9" t="s">
        <v>85</v>
      </c>
      <c r="C28" s="9" t="s">
        <v>69</v>
      </c>
      <c r="D28" s="8" t="s">
        <v>78</v>
      </c>
      <c r="E28" s="9" t="s">
        <v>71</v>
      </c>
      <c r="F28" s="9" t="s">
        <v>86</v>
      </c>
      <c r="G28" s="9">
        <v>502</v>
      </c>
      <c r="H28" s="9" t="s">
        <v>87</v>
      </c>
      <c r="I28" s="9"/>
      <c r="J28" s="9">
        <v>502</v>
      </c>
      <c r="K28" s="9"/>
      <c r="L28" s="9"/>
      <c r="M28" s="9"/>
      <c r="N28" s="9"/>
      <c r="O28" s="9"/>
    </row>
    <row r="29" s="2" customFormat="1" ht="90" customHeight="1" spans="1:15">
      <c r="A29" s="8" t="s">
        <v>76</v>
      </c>
      <c r="B29" s="9" t="s">
        <v>88</v>
      </c>
      <c r="C29" s="9" t="s">
        <v>89</v>
      </c>
      <c r="D29" s="8" t="s">
        <v>78</v>
      </c>
      <c r="E29" s="9" t="s">
        <v>71</v>
      </c>
      <c r="F29" s="9" t="s">
        <v>90</v>
      </c>
      <c r="G29" s="13">
        <v>415</v>
      </c>
      <c r="H29" s="9" t="s">
        <v>91</v>
      </c>
      <c r="I29" s="13"/>
      <c r="J29" s="13">
        <v>415</v>
      </c>
      <c r="K29" s="13"/>
      <c r="L29" s="13"/>
      <c r="M29" s="13"/>
      <c r="N29" s="9"/>
      <c r="O29" s="9"/>
    </row>
    <row r="30" s="2" customFormat="1" ht="83" customHeight="1" spans="1:15">
      <c r="A30" s="8" t="s">
        <v>81</v>
      </c>
      <c r="B30" s="9" t="s">
        <v>92</v>
      </c>
      <c r="C30" s="9" t="s">
        <v>89</v>
      </c>
      <c r="D30" s="8" t="s">
        <v>78</v>
      </c>
      <c r="E30" s="9" t="s">
        <v>93</v>
      </c>
      <c r="F30" s="9" t="s">
        <v>79</v>
      </c>
      <c r="G30" s="13">
        <v>479</v>
      </c>
      <c r="H30" s="9" t="s">
        <v>94</v>
      </c>
      <c r="I30" s="13"/>
      <c r="J30" s="13">
        <v>479</v>
      </c>
      <c r="K30" s="13"/>
      <c r="L30" s="13"/>
      <c r="M30" s="13"/>
      <c r="N30" s="9"/>
      <c r="O30" s="9"/>
    </row>
    <row r="31" s="2" customFormat="1" ht="83" customHeight="1" spans="1:15">
      <c r="A31" s="9" t="s">
        <v>81</v>
      </c>
      <c r="B31" s="9" t="s">
        <v>95</v>
      </c>
      <c r="C31" s="9" t="s">
        <v>64</v>
      </c>
      <c r="D31" s="8" t="s">
        <v>78</v>
      </c>
      <c r="E31" s="9" t="s">
        <v>81</v>
      </c>
      <c r="F31" s="9" t="s">
        <v>79</v>
      </c>
      <c r="G31" s="13">
        <v>540</v>
      </c>
      <c r="H31" s="9" t="s">
        <v>96</v>
      </c>
      <c r="I31" s="13"/>
      <c r="J31" s="13"/>
      <c r="K31" s="13">
        <v>540</v>
      </c>
      <c r="L31" s="13"/>
      <c r="M31" s="13"/>
      <c r="N31" s="9"/>
      <c r="O31" s="9"/>
    </row>
    <row r="32" s="2" customFormat="1" ht="66" customHeight="1" spans="1:15">
      <c r="A32" s="9" t="s">
        <v>81</v>
      </c>
      <c r="B32" s="9" t="s">
        <v>95</v>
      </c>
      <c r="C32" s="9" t="s">
        <v>89</v>
      </c>
      <c r="D32" s="8" t="s">
        <v>78</v>
      </c>
      <c r="E32" s="9" t="s">
        <v>81</v>
      </c>
      <c r="F32" s="64" t="s">
        <v>97</v>
      </c>
      <c r="G32" s="13">
        <v>200</v>
      </c>
      <c r="H32" s="9" t="s">
        <v>98</v>
      </c>
      <c r="I32" s="13"/>
      <c r="J32" s="13"/>
      <c r="K32" s="13">
        <v>200</v>
      </c>
      <c r="L32" s="13"/>
      <c r="M32" s="13"/>
      <c r="N32" s="9"/>
      <c r="O32" s="9"/>
    </row>
    <row r="33" s="2" customFormat="1" ht="70" customHeight="1" spans="1:15">
      <c r="A33" s="8" t="s">
        <v>93</v>
      </c>
      <c r="B33" s="9" t="s">
        <v>99</v>
      </c>
      <c r="C33" s="13" t="s">
        <v>59</v>
      </c>
      <c r="D33" s="8" t="s">
        <v>100</v>
      </c>
      <c r="E33" s="9" t="s">
        <v>93</v>
      </c>
      <c r="F33" s="9" t="s">
        <v>101</v>
      </c>
      <c r="G33" s="13">
        <v>988</v>
      </c>
      <c r="H33" s="9" t="s">
        <v>102</v>
      </c>
      <c r="I33" s="13"/>
      <c r="J33" s="13"/>
      <c r="K33" s="13"/>
      <c r="L33" s="13">
        <v>988</v>
      </c>
      <c r="M33" s="13"/>
      <c r="N33" s="9"/>
      <c r="O33" s="13"/>
    </row>
    <row r="34" s="2" customFormat="1" ht="70" customHeight="1" spans="1:15">
      <c r="A34" s="8" t="s">
        <v>93</v>
      </c>
      <c r="B34" s="9" t="s">
        <v>99</v>
      </c>
      <c r="C34" s="13" t="s">
        <v>64</v>
      </c>
      <c r="D34" s="8" t="s">
        <v>100</v>
      </c>
      <c r="E34" s="9" t="s">
        <v>93</v>
      </c>
      <c r="F34" s="9" t="s">
        <v>101</v>
      </c>
      <c r="G34" s="13">
        <v>634</v>
      </c>
      <c r="H34" s="9" t="s">
        <v>103</v>
      </c>
      <c r="I34" s="13"/>
      <c r="J34" s="13"/>
      <c r="K34" s="13"/>
      <c r="L34" s="13">
        <v>634</v>
      </c>
      <c r="M34" s="13"/>
      <c r="N34" s="9"/>
      <c r="O34" s="13"/>
    </row>
    <row r="35" s="2" customFormat="1" ht="70" customHeight="1" spans="1:15">
      <c r="A35" s="8" t="s">
        <v>93</v>
      </c>
      <c r="B35" s="9" t="s">
        <v>99</v>
      </c>
      <c r="C35" s="13" t="s">
        <v>69</v>
      </c>
      <c r="D35" s="8" t="s">
        <v>100</v>
      </c>
      <c r="E35" s="9" t="s">
        <v>93</v>
      </c>
      <c r="F35" s="9" t="s">
        <v>101</v>
      </c>
      <c r="G35" s="13">
        <v>1282</v>
      </c>
      <c r="H35" s="9" t="s">
        <v>104</v>
      </c>
      <c r="I35" s="13"/>
      <c r="J35" s="13"/>
      <c r="K35" s="13"/>
      <c r="L35" s="13">
        <v>1282</v>
      </c>
      <c r="M35" s="13"/>
      <c r="N35" s="9"/>
      <c r="O35" s="13"/>
    </row>
    <row r="36" s="2" customFormat="1" ht="70" customHeight="1" spans="1:15">
      <c r="A36" s="8" t="s">
        <v>93</v>
      </c>
      <c r="B36" s="9" t="s">
        <v>99</v>
      </c>
      <c r="C36" s="13" t="s">
        <v>64</v>
      </c>
      <c r="D36" s="8" t="s">
        <v>100</v>
      </c>
      <c r="E36" s="9" t="s">
        <v>105</v>
      </c>
      <c r="F36" s="9" t="s">
        <v>101</v>
      </c>
      <c r="G36" s="13">
        <v>82.7</v>
      </c>
      <c r="H36" s="65" t="s">
        <v>106</v>
      </c>
      <c r="I36" s="13">
        <v>82.7</v>
      </c>
      <c r="J36" s="13"/>
      <c r="K36" s="13"/>
      <c r="L36" s="13"/>
      <c r="M36" s="13"/>
      <c r="N36" s="9"/>
      <c r="O36" s="13"/>
    </row>
    <row r="37" s="2" customFormat="1" ht="70" customHeight="1" spans="1:15">
      <c r="A37" s="8" t="s">
        <v>93</v>
      </c>
      <c r="B37" s="9" t="s">
        <v>99</v>
      </c>
      <c r="C37" s="13" t="s">
        <v>69</v>
      </c>
      <c r="D37" s="8" t="s">
        <v>100</v>
      </c>
      <c r="E37" s="9" t="s">
        <v>105</v>
      </c>
      <c r="F37" s="9" t="s">
        <v>101</v>
      </c>
      <c r="G37" s="13">
        <v>32.87</v>
      </c>
      <c r="H37" s="65" t="s">
        <v>106</v>
      </c>
      <c r="I37" s="13">
        <v>32.87</v>
      </c>
      <c r="J37" s="13"/>
      <c r="K37" s="13"/>
      <c r="L37" s="13"/>
      <c r="M37" s="13"/>
      <c r="N37" s="9"/>
      <c r="O37" s="13"/>
    </row>
    <row r="38" s="2" customFormat="1" ht="44" customHeight="1" spans="1:15">
      <c r="A38" s="8">
        <v>11</v>
      </c>
      <c r="B38" s="9" t="s">
        <v>107</v>
      </c>
      <c r="C38" s="13" t="s">
        <v>108</v>
      </c>
      <c r="D38" s="8" t="s">
        <v>73</v>
      </c>
      <c r="E38" s="9" t="s">
        <v>81</v>
      </c>
      <c r="F38" s="9" t="s">
        <v>101</v>
      </c>
      <c r="G38" s="9">
        <f>I38+J38+K38+L38+M38+N38+O38</f>
        <v>457.6</v>
      </c>
      <c r="H38" s="9" t="s">
        <v>109</v>
      </c>
      <c r="I38" s="13"/>
      <c r="J38" s="13"/>
      <c r="K38" s="13"/>
      <c r="L38" s="13"/>
      <c r="M38" s="13">
        <v>457.6</v>
      </c>
      <c r="N38" s="13"/>
      <c r="O38" s="13"/>
    </row>
    <row r="39" s="2" customFormat="1" ht="76" customHeight="1" spans="1:15">
      <c r="A39" s="8" t="s">
        <v>81</v>
      </c>
      <c r="B39" s="9" t="s">
        <v>110</v>
      </c>
      <c r="C39" s="13" t="s">
        <v>59</v>
      </c>
      <c r="D39" s="8" t="s">
        <v>111</v>
      </c>
      <c r="E39" s="9" t="s">
        <v>81</v>
      </c>
      <c r="F39" s="9" t="s">
        <v>112</v>
      </c>
      <c r="G39" s="13">
        <v>58.67</v>
      </c>
      <c r="H39" s="65" t="s">
        <v>113</v>
      </c>
      <c r="I39" s="13"/>
      <c r="J39" s="13"/>
      <c r="K39" s="13"/>
      <c r="L39" s="13"/>
      <c r="M39" s="13"/>
      <c r="N39" s="13">
        <v>58.67</v>
      </c>
      <c r="O39" s="13"/>
    </row>
    <row r="40" s="2" customFormat="1" ht="66" customHeight="1" spans="1:15">
      <c r="A40" s="8" t="s">
        <v>114</v>
      </c>
      <c r="B40" s="9" t="s">
        <v>115</v>
      </c>
      <c r="C40" s="13" t="s">
        <v>59</v>
      </c>
      <c r="D40" s="8" t="s">
        <v>116</v>
      </c>
      <c r="E40" s="9" t="s">
        <v>81</v>
      </c>
      <c r="F40" s="9" t="s">
        <v>112</v>
      </c>
      <c r="G40" s="13">
        <v>108</v>
      </c>
      <c r="H40" s="65" t="s">
        <v>117</v>
      </c>
      <c r="I40" s="13"/>
      <c r="J40" s="13"/>
      <c r="K40" s="13"/>
      <c r="L40" s="13"/>
      <c r="M40" s="13"/>
      <c r="N40" s="13">
        <v>108</v>
      </c>
      <c r="O40" s="13"/>
    </row>
    <row r="41" s="2" customFormat="1" ht="58" customHeight="1" spans="1:15">
      <c r="A41" s="8" t="s">
        <v>114</v>
      </c>
      <c r="B41" s="9" t="s">
        <v>118</v>
      </c>
      <c r="C41" s="13" t="s">
        <v>64</v>
      </c>
      <c r="D41" s="8" t="s">
        <v>116</v>
      </c>
      <c r="E41" s="9" t="s">
        <v>81</v>
      </c>
      <c r="F41" s="9" t="s">
        <v>112</v>
      </c>
      <c r="G41" s="13">
        <v>221.86</v>
      </c>
      <c r="H41" s="65" t="s">
        <v>119</v>
      </c>
      <c r="I41" s="13"/>
      <c r="J41" s="13"/>
      <c r="K41" s="13"/>
      <c r="L41" s="13"/>
      <c r="M41" s="13"/>
      <c r="N41" s="13">
        <v>221.86</v>
      </c>
      <c r="O41" s="13"/>
    </row>
    <row r="42" s="2" customFormat="1" ht="61" customHeight="1" spans="1:15">
      <c r="A42" s="9" t="s">
        <v>81</v>
      </c>
      <c r="B42" s="9" t="s">
        <v>118</v>
      </c>
      <c r="C42" s="13" t="s">
        <v>64</v>
      </c>
      <c r="D42" s="8" t="s">
        <v>116</v>
      </c>
      <c r="E42" s="9" t="s">
        <v>81</v>
      </c>
      <c r="F42" s="9" t="s">
        <v>112</v>
      </c>
      <c r="G42" s="13">
        <v>45.84</v>
      </c>
      <c r="H42" s="9" t="s">
        <v>120</v>
      </c>
      <c r="I42" s="13"/>
      <c r="J42" s="13"/>
      <c r="K42" s="13"/>
      <c r="L42" s="13"/>
      <c r="M42" s="13"/>
      <c r="N42" s="9">
        <v>45.84</v>
      </c>
      <c r="O42" s="13"/>
    </row>
    <row r="43" s="2" customFormat="1" ht="44" customHeight="1" spans="1:15">
      <c r="A43" s="9" t="s">
        <v>81</v>
      </c>
      <c r="B43" s="9" t="s">
        <v>110</v>
      </c>
      <c r="C43" s="9" t="s">
        <v>121</v>
      </c>
      <c r="D43" s="8" t="s">
        <v>116</v>
      </c>
      <c r="E43" s="9" t="s">
        <v>81</v>
      </c>
      <c r="F43" s="9" t="s">
        <v>112</v>
      </c>
      <c r="G43" s="9">
        <v>125.99</v>
      </c>
      <c r="H43" s="13" t="s">
        <v>122</v>
      </c>
      <c r="I43" s="13"/>
      <c r="J43" s="13"/>
      <c r="K43" s="13"/>
      <c r="L43" s="13"/>
      <c r="M43" s="13"/>
      <c r="N43" s="9">
        <v>125.99</v>
      </c>
      <c r="O43" s="13"/>
    </row>
    <row r="44" s="2" customFormat="1" ht="44" customHeight="1" spans="1:15">
      <c r="A44" s="9" t="s">
        <v>81</v>
      </c>
      <c r="B44" s="9" t="s">
        <v>123</v>
      </c>
      <c r="C44" s="13" t="s">
        <v>69</v>
      </c>
      <c r="D44" s="8" t="s">
        <v>116</v>
      </c>
      <c r="E44" s="9" t="s">
        <v>81</v>
      </c>
      <c r="F44" s="9" t="s">
        <v>124</v>
      </c>
      <c r="G44" s="13">
        <v>9.1</v>
      </c>
      <c r="H44" s="13" t="s">
        <v>125</v>
      </c>
      <c r="I44" s="13"/>
      <c r="J44" s="9">
        <v>9.1</v>
      </c>
      <c r="K44" s="13"/>
      <c r="L44" s="13"/>
      <c r="M44" s="13"/>
      <c r="N44" s="9"/>
      <c r="O44" s="13"/>
    </row>
  </sheetData>
  <mergeCells count="18">
    <mergeCell ref="A1:O1"/>
    <mergeCell ref="A2:G2"/>
    <mergeCell ref="I3:N3"/>
    <mergeCell ref="A3:A5"/>
    <mergeCell ref="B3:B5"/>
    <mergeCell ref="C3:C5"/>
    <mergeCell ref="D3:D5"/>
    <mergeCell ref="E3:E5"/>
    <mergeCell ref="F3:F5"/>
    <mergeCell ref="G3:G5"/>
    <mergeCell ref="H3:H5"/>
    <mergeCell ref="I4:I5"/>
    <mergeCell ref="J4:J5"/>
    <mergeCell ref="K4:K5"/>
    <mergeCell ref="L4:L5"/>
    <mergeCell ref="M4:M5"/>
    <mergeCell ref="N4:N5"/>
    <mergeCell ref="O3:O5"/>
  </mergeCells>
  <pageMargins left="0.554861111111111" right="0.554861111111111" top="0.802777777777778" bottom="0.60625" header="0.5" footer="0.5"/>
  <pageSetup paperSize="9"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3"/>
  <sheetViews>
    <sheetView workbookViewId="0">
      <selection activeCell="A1" sqref="A1:O1"/>
    </sheetView>
  </sheetViews>
  <sheetFormatPr defaultColWidth="9" defaultRowHeight="14.25"/>
  <cols>
    <col min="1" max="1" width="4.775" style="40" customWidth="1"/>
    <col min="2" max="2" width="9" style="40"/>
    <col min="3" max="3" width="6.775" style="41" customWidth="1"/>
    <col min="4" max="4" width="10.225" style="40" customWidth="1"/>
    <col min="5" max="5" width="7.10833333333333" style="41" customWidth="1"/>
    <col min="6" max="6" width="8.66666666666667" style="41" customWidth="1"/>
    <col min="7" max="7" width="6.38333333333333" style="41" customWidth="1"/>
    <col min="8" max="8" width="25.3333333333333" style="41" customWidth="1"/>
    <col min="9" max="9" width="9.66666666666667" style="40"/>
    <col min="10" max="10" width="7.66666666666667" style="40" customWidth="1"/>
    <col min="11" max="11" width="7.55833333333333" style="40" customWidth="1"/>
    <col min="12" max="12" width="9.44166666666667" style="40"/>
    <col min="13" max="14" width="9" style="40"/>
    <col min="15" max="15" width="5.89166666666667" style="40" customWidth="1"/>
  </cols>
  <sheetData>
    <row r="1" ht="34" customHeight="1" spans="1:15">
      <c r="A1" s="42" t="s">
        <v>126</v>
      </c>
      <c r="B1" s="42"/>
      <c r="C1" s="43"/>
      <c r="D1" s="42"/>
      <c r="E1" s="43"/>
      <c r="F1" s="43"/>
      <c r="G1" s="43"/>
      <c r="H1" s="43"/>
      <c r="I1" s="42"/>
      <c r="J1" s="42"/>
      <c r="K1" s="42"/>
      <c r="L1" s="42"/>
      <c r="M1" s="42"/>
      <c r="N1" s="42"/>
      <c r="O1" s="42"/>
    </row>
    <row r="2" s="38" customFormat="1" ht="25" customHeight="1" spans="1:15">
      <c r="A2" s="44" t="s">
        <v>127</v>
      </c>
      <c r="B2" s="40"/>
      <c r="C2" s="41"/>
      <c r="D2" s="44"/>
      <c r="E2" s="45"/>
      <c r="F2" s="45"/>
      <c r="G2" s="45"/>
      <c r="H2" s="45"/>
      <c r="I2" s="44"/>
      <c r="J2" s="44"/>
      <c r="K2" s="44"/>
      <c r="L2" s="44"/>
      <c r="M2" s="44" t="s">
        <v>2</v>
      </c>
      <c r="N2" s="44"/>
      <c r="O2" s="44"/>
    </row>
    <row r="3" s="38" customFormat="1" spans="1:15">
      <c r="A3" s="46" t="s">
        <v>3</v>
      </c>
      <c r="B3" s="46" t="s">
        <v>4</v>
      </c>
      <c r="C3" s="46" t="s">
        <v>5</v>
      </c>
      <c r="D3" s="46" t="s">
        <v>6</v>
      </c>
      <c r="E3" s="46" t="s">
        <v>7</v>
      </c>
      <c r="F3" s="46" t="s">
        <v>8</v>
      </c>
      <c r="G3" s="46" t="s">
        <v>9</v>
      </c>
      <c r="H3" s="46" t="s">
        <v>10</v>
      </c>
      <c r="I3" s="46" t="s">
        <v>11</v>
      </c>
      <c r="J3" s="46"/>
      <c r="K3" s="46"/>
      <c r="L3" s="46"/>
      <c r="M3" s="46"/>
      <c r="N3" s="46"/>
      <c r="O3" s="46"/>
    </row>
    <row r="4" s="38" customFormat="1" ht="26" customHeight="1" spans="1:15">
      <c r="A4" s="46"/>
      <c r="B4" s="46"/>
      <c r="C4" s="46"/>
      <c r="D4" s="46"/>
      <c r="E4" s="46"/>
      <c r="F4" s="46"/>
      <c r="G4" s="46"/>
      <c r="H4" s="46"/>
      <c r="I4" s="49" t="s">
        <v>12</v>
      </c>
      <c r="J4" s="50"/>
      <c r="K4" s="51"/>
      <c r="L4" s="52" t="s">
        <v>28</v>
      </c>
      <c r="M4" s="52" t="s">
        <v>29</v>
      </c>
      <c r="N4" s="52" t="s">
        <v>30</v>
      </c>
      <c r="O4" s="53" t="s">
        <v>20</v>
      </c>
    </row>
    <row r="5" s="38" customFormat="1" ht="92" customHeight="1" spans="1:15">
      <c r="A5" s="46"/>
      <c r="B5" s="46"/>
      <c r="C5" s="46"/>
      <c r="D5" s="46"/>
      <c r="E5" s="46"/>
      <c r="F5" s="46"/>
      <c r="G5" s="46"/>
      <c r="H5" s="46"/>
      <c r="I5" s="54" t="s">
        <v>15</v>
      </c>
      <c r="J5" s="54" t="s">
        <v>16</v>
      </c>
      <c r="K5" s="54" t="s">
        <v>17</v>
      </c>
      <c r="L5" s="46"/>
      <c r="M5" s="46"/>
      <c r="N5" s="46"/>
      <c r="O5" s="30"/>
    </row>
    <row r="6" s="38" customFormat="1" ht="34" customHeight="1" spans="1:15">
      <c r="A6" s="30" t="s">
        <v>23</v>
      </c>
      <c r="B6" s="30"/>
      <c r="C6" s="46"/>
      <c r="D6" s="30"/>
      <c r="E6" s="46"/>
      <c r="F6" s="46"/>
      <c r="G6" s="46">
        <f>I6+J6+L6+M6+N6</f>
        <v>2296.24</v>
      </c>
      <c r="H6" s="46"/>
      <c r="I6" s="30">
        <f>I7+I8+I9+I10+I11+I12+I13+I14+I15+I16+I17+I18+I19+I20+I21+I22+I23+I24+I25+I26+I27+I28+I29+I30+I31+I32+I33+I34+I35+I36+I37+I38+I39+I40+I41+I42+I43+I44+I45+I46+I47+I48+I49+I50+I51+I52+I53</f>
        <v>851.82</v>
      </c>
      <c r="J6" s="30">
        <f t="shared" ref="J6:O6" si="0">J7+J8+J9+J10+J11+J12+J13+J14+J15+J16+J17+J18+J19+J20+J21+J22+J23+J24+J25+J26+J27+J28+J29+J30+J31+J32+J33+J34+J35+J36+J37+J38+J39+J40+J41+J42+J43+J44+J45+J46+J47+J48+J49+J50+J51+J52+J53</f>
        <v>192.02</v>
      </c>
      <c r="K6" s="30"/>
      <c r="L6" s="30">
        <f t="shared" si="0"/>
        <v>476.54</v>
      </c>
      <c r="M6" s="30">
        <f t="shared" si="0"/>
        <v>382.94</v>
      </c>
      <c r="N6" s="30">
        <f t="shared" si="0"/>
        <v>392.92</v>
      </c>
      <c r="O6" s="30"/>
    </row>
    <row r="7" s="38" customFormat="1" ht="74" customHeight="1" spans="1:15">
      <c r="A7" s="30">
        <v>1</v>
      </c>
      <c r="B7" s="46" t="s">
        <v>107</v>
      </c>
      <c r="C7" s="46" t="s">
        <v>128</v>
      </c>
      <c r="D7" s="46" t="s">
        <v>73</v>
      </c>
      <c r="E7" s="46" t="s">
        <v>81</v>
      </c>
      <c r="F7" s="46" t="s">
        <v>129</v>
      </c>
      <c r="G7" s="46">
        <f>L7+M7+N7</f>
        <v>164.17</v>
      </c>
      <c r="H7" s="46" t="s">
        <v>130</v>
      </c>
      <c r="I7" s="30"/>
      <c r="J7" s="30"/>
      <c r="K7" s="30"/>
      <c r="L7" s="30">
        <v>101.08</v>
      </c>
      <c r="M7" s="30">
        <v>10.59</v>
      </c>
      <c r="N7" s="30">
        <v>52.5</v>
      </c>
      <c r="O7" s="30"/>
    </row>
    <row r="8" s="38" customFormat="1" ht="121" customHeight="1" spans="1:15">
      <c r="A8" s="30">
        <v>2</v>
      </c>
      <c r="B8" s="46" t="s">
        <v>107</v>
      </c>
      <c r="C8" s="46" t="s">
        <v>128</v>
      </c>
      <c r="D8" s="46" t="s">
        <v>73</v>
      </c>
      <c r="E8" s="46" t="s">
        <v>81</v>
      </c>
      <c r="F8" s="46" t="s">
        <v>131</v>
      </c>
      <c r="G8" s="46">
        <f t="shared" ref="G8:G17" si="1">I8+J8+K8+L8+M8+N8+O8</f>
        <v>160.24</v>
      </c>
      <c r="H8" s="46" t="s">
        <v>132</v>
      </c>
      <c r="I8" s="30">
        <v>28.5</v>
      </c>
      <c r="J8" s="30"/>
      <c r="K8" s="30"/>
      <c r="L8" s="30">
        <v>62.4</v>
      </c>
      <c r="M8" s="30">
        <v>35.59</v>
      </c>
      <c r="N8" s="30">
        <v>33.75</v>
      </c>
      <c r="O8" s="30"/>
    </row>
    <row r="9" s="38" customFormat="1" ht="80" customHeight="1" spans="1:15">
      <c r="A9" s="30">
        <v>3</v>
      </c>
      <c r="B9" s="46" t="s">
        <v>107</v>
      </c>
      <c r="C9" s="46" t="s">
        <v>128</v>
      </c>
      <c r="D9" s="46" t="s">
        <v>73</v>
      </c>
      <c r="E9" s="46" t="s">
        <v>81</v>
      </c>
      <c r="F9" s="46" t="s">
        <v>133</v>
      </c>
      <c r="G9" s="46">
        <f t="shared" si="1"/>
        <v>162.65</v>
      </c>
      <c r="H9" s="46" t="s">
        <v>134</v>
      </c>
      <c r="I9" s="30">
        <v>31.7</v>
      </c>
      <c r="J9" s="30"/>
      <c r="K9" s="30"/>
      <c r="L9" s="30">
        <v>26.2</v>
      </c>
      <c r="M9" s="30">
        <v>46.2</v>
      </c>
      <c r="N9" s="30">
        <v>58.55</v>
      </c>
      <c r="O9" s="30"/>
    </row>
    <row r="10" s="38" customFormat="1" ht="127" customHeight="1" spans="1:15">
      <c r="A10" s="30">
        <v>4</v>
      </c>
      <c r="B10" s="46" t="s">
        <v>107</v>
      </c>
      <c r="C10" s="46" t="s">
        <v>128</v>
      </c>
      <c r="D10" s="46" t="s">
        <v>73</v>
      </c>
      <c r="E10" s="46" t="s">
        <v>81</v>
      </c>
      <c r="F10" s="46" t="s">
        <v>135</v>
      </c>
      <c r="G10" s="46">
        <f t="shared" si="1"/>
        <v>142.32</v>
      </c>
      <c r="H10" s="46" t="s">
        <v>136</v>
      </c>
      <c r="I10" s="30">
        <v>24.75</v>
      </c>
      <c r="J10" s="30"/>
      <c r="K10" s="30"/>
      <c r="L10" s="30">
        <v>69.8</v>
      </c>
      <c r="M10" s="30">
        <v>2.1</v>
      </c>
      <c r="N10" s="30">
        <v>45.67</v>
      </c>
      <c r="O10" s="30"/>
    </row>
    <row r="11" s="38" customFormat="1" ht="182" customHeight="1" spans="1:15">
      <c r="A11" s="30">
        <v>5</v>
      </c>
      <c r="B11" s="46" t="s">
        <v>107</v>
      </c>
      <c r="C11" s="46" t="s">
        <v>128</v>
      </c>
      <c r="D11" s="46" t="s">
        <v>73</v>
      </c>
      <c r="E11" s="46" t="s">
        <v>81</v>
      </c>
      <c r="F11" s="46" t="s">
        <v>137</v>
      </c>
      <c r="G11" s="46">
        <f t="shared" si="1"/>
        <v>331.31</v>
      </c>
      <c r="H11" s="47" t="s">
        <v>138</v>
      </c>
      <c r="I11" s="30">
        <v>72</v>
      </c>
      <c r="J11" s="30"/>
      <c r="K11" s="30"/>
      <c r="L11" s="30">
        <v>106.05</v>
      </c>
      <c r="M11" s="30">
        <v>108.37</v>
      </c>
      <c r="N11" s="30">
        <v>44.89</v>
      </c>
      <c r="O11" s="30"/>
    </row>
    <row r="12" s="38" customFormat="1" ht="110" customHeight="1" spans="1:15">
      <c r="A12" s="30">
        <v>6</v>
      </c>
      <c r="B12" s="46" t="s">
        <v>107</v>
      </c>
      <c r="C12" s="46" t="s">
        <v>128</v>
      </c>
      <c r="D12" s="46" t="s">
        <v>73</v>
      </c>
      <c r="E12" s="46" t="s">
        <v>81</v>
      </c>
      <c r="F12" s="46" t="s">
        <v>139</v>
      </c>
      <c r="G12" s="46">
        <f t="shared" si="1"/>
        <v>68.1</v>
      </c>
      <c r="H12" s="47" t="s">
        <v>140</v>
      </c>
      <c r="I12" s="30">
        <v>45</v>
      </c>
      <c r="J12" s="30"/>
      <c r="K12" s="30"/>
      <c r="L12" s="30">
        <v>2.6</v>
      </c>
      <c r="M12" s="30">
        <v>5.43</v>
      </c>
      <c r="N12" s="30">
        <v>15.07</v>
      </c>
      <c r="O12" s="30"/>
    </row>
    <row r="13" s="38" customFormat="1" ht="94" customHeight="1" spans="1:15">
      <c r="A13" s="30">
        <v>7</v>
      </c>
      <c r="B13" s="46" t="s">
        <v>107</v>
      </c>
      <c r="C13" s="46" t="s">
        <v>128</v>
      </c>
      <c r="D13" s="46" t="s">
        <v>73</v>
      </c>
      <c r="E13" s="46" t="s">
        <v>81</v>
      </c>
      <c r="F13" s="46" t="s">
        <v>141</v>
      </c>
      <c r="G13" s="46">
        <f t="shared" si="1"/>
        <v>54.74</v>
      </c>
      <c r="H13" s="47" t="s">
        <v>142</v>
      </c>
      <c r="I13" s="30">
        <v>24.1</v>
      </c>
      <c r="J13" s="30"/>
      <c r="K13" s="30"/>
      <c r="L13" s="30">
        <v>20.9</v>
      </c>
      <c r="M13" s="30">
        <v>0.6</v>
      </c>
      <c r="N13" s="30">
        <v>9.14</v>
      </c>
      <c r="O13" s="30"/>
    </row>
    <row r="14" s="38" customFormat="1" ht="94" customHeight="1" spans="1:15">
      <c r="A14" s="30">
        <v>8</v>
      </c>
      <c r="B14" s="46" t="s">
        <v>107</v>
      </c>
      <c r="C14" s="46" t="s">
        <v>128</v>
      </c>
      <c r="D14" s="46" t="s">
        <v>73</v>
      </c>
      <c r="E14" s="46" t="s">
        <v>81</v>
      </c>
      <c r="F14" s="46" t="s">
        <v>143</v>
      </c>
      <c r="G14" s="46">
        <f t="shared" si="1"/>
        <v>58.35</v>
      </c>
      <c r="H14" s="46" t="s">
        <v>144</v>
      </c>
      <c r="I14" s="30">
        <v>45</v>
      </c>
      <c r="J14" s="30"/>
      <c r="K14" s="30"/>
      <c r="L14" s="30">
        <v>2.43</v>
      </c>
      <c r="M14" s="30">
        <v>10.77</v>
      </c>
      <c r="N14" s="30">
        <v>0.15</v>
      </c>
      <c r="O14" s="30"/>
    </row>
    <row r="15" s="38" customFormat="1" ht="72" customHeight="1" spans="1:15">
      <c r="A15" s="30">
        <v>9</v>
      </c>
      <c r="B15" s="46" t="s">
        <v>107</v>
      </c>
      <c r="C15" s="46" t="s">
        <v>128</v>
      </c>
      <c r="D15" s="46" t="s">
        <v>73</v>
      </c>
      <c r="E15" s="46" t="s">
        <v>81</v>
      </c>
      <c r="F15" s="46" t="s">
        <v>145</v>
      </c>
      <c r="G15" s="46">
        <f t="shared" si="1"/>
        <v>5.25</v>
      </c>
      <c r="H15" s="46" t="s">
        <v>146</v>
      </c>
      <c r="I15" s="30"/>
      <c r="J15" s="30"/>
      <c r="K15" s="30"/>
      <c r="L15" s="30">
        <v>0.5</v>
      </c>
      <c r="M15" s="30">
        <v>1.52</v>
      </c>
      <c r="N15" s="30">
        <v>3.23</v>
      </c>
      <c r="O15" s="30"/>
    </row>
    <row r="16" s="38" customFormat="1" ht="74" customHeight="1" spans="1:15">
      <c r="A16" s="30">
        <v>10</v>
      </c>
      <c r="B16" s="46" t="s">
        <v>107</v>
      </c>
      <c r="C16" s="46" t="s">
        <v>128</v>
      </c>
      <c r="D16" s="46" t="s">
        <v>73</v>
      </c>
      <c r="E16" s="46" t="s">
        <v>81</v>
      </c>
      <c r="F16" s="46" t="s">
        <v>147</v>
      </c>
      <c r="G16" s="46">
        <f t="shared" si="1"/>
        <v>1.2</v>
      </c>
      <c r="H16" s="46" t="s">
        <v>148</v>
      </c>
      <c r="I16" s="30"/>
      <c r="J16" s="30"/>
      <c r="K16" s="30"/>
      <c r="L16" s="30"/>
      <c r="M16" s="30"/>
      <c r="N16" s="30">
        <v>1.2</v>
      </c>
      <c r="O16" s="30"/>
    </row>
    <row r="17" s="38" customFormat="1" ht="90" customHeight="1" spans="1:15">
      <c r="A17" s="30">
        <v>11</v>
      </c>
      <c r="B17" s="46" t="s">
        <v>149</v>
      </c>
      <c r="C17" s="46" t="s">
        <v>46</v>
      </c>
      <c r="D17" s="46" t="s">
        <v>150</v>
      </c>
      <c r="E17" s="46" t="s">
        <v>81</v>
      </c>
      <c r="F17" s="46" t="s">
        <v>129</v>
      </c>
      <c r="G17" s="46">
        <f t="shared" si="1"/>
        <v>33.8</v>
      </c>
      <c r="H17" s="46" t="s">
        <v>151</v>
      </c>
      <c r="I17" s="30"/>
      <c r="J17" s="30"/>
      <c r="K17" s="30"/>
      <c r="L17" s="30">
        <v>9.48</v>
      </c>
      <c r="M17" s="30">
        <v>24.32</v>
      </c>
      <c r="N17" s="30"/>
      <c r="O17" s="30"/>
    </row>
    <row r="18" s="38" customFormat="1" ht="66" customHeight="1" spans="1:15">
      <c r="A18" s="30">
        <v>12</v>
      </c>
      <c r="B18" s="46" t="s">
        <v>149</v>
      </c>
      <c r="C18" s="46" t="s">
        <v>46</v>
      </c>
      <c r="D18" s="46" t="s">
        <v>150</v>
      </c>
      <c r="E18" s="46" t="s">
        <v>81</v>
      </c>
      <c r="F18" s="46" t="s">
        <v>133</v>
      </c>
      <c r="G18" s="46">
        <f t="shared" ref="G18:G27" si="2">I18+J18+K18+L18+M18+N18+O18</f>
        <v>12.7</v>
      </c>
      <c r="H18" s="46" t="s">
        <v>152</v>
      </c>
      <c r="I18" s="30"/>
      <c r="J18" s="30"/>
      <c r="K18" s="30"/>
      <c r="L18" s="30"/>
      <c r="M18" s="30">
        <v>12.7</v>
      </c>
      <c r="N18" s="30"/>
      <c r="O18" s="30"/>
    </row>
    <row r="19" s="38" customFormat="1" ht="90" customHeight="1" spans="1:15">
      <c r="A19" s="30">
        <v>13</v>
      </c>
      <c r="B19" s="46" t="s">
        <v>149</v>
      </c>
      <c r="C19" s="46" t="s">
        <v>46</v>
      </c>
      <c r="D19" s="46" t="s">
        <v>150</v>
      </c>
      <c r="E19" s="46" t="s">
        <v>81</v>
      </c>
      <c r="F19" s="46" t="s">
        <v>135</v>
      </c>
      <c r="G19" s="46">
        <f t="shared" si="2"/>
        <v>68.4</v>
      </c>
      <c r="H19" s="47" t="s">
        <v>153</v>
      </c>
      <c r="I19" s="30"/>
      <c r="J19" s="30"/>
      <c r="K19" s="30"/>
      <c r="L19" s="30">
        <v>14.5</v>
      </c>
      <c r="M19" s="30">
        <v>53.9</v>
      </c>
      <c r="N19" s="30"/>
      <c r="O19" s="30"/>
    </row>
    <row r="20" s="38" customFormat="1" ht="90" customHeight="1" spans="1:15">
      <c r="A20" s="30">
        <v>14</v>
      </c>
      <c r="B20" s="46" t="s">
        <v>149</v>
      </c>
      <c r="C20" s="46" t="s">
        <v>46</v>
      </c>
      <c r="D20" s="46" t="s">
        <v>150</v>
      </c>
      <c r="E20" s="46" t="s">
        <v>81</v>
      </c>
      <c r="F20" s="46" t="s">
        <v>139</v>
      </c>
      <c r="G20" s="46">
        <f t="shared" si="2"/>
        <v>19.7</v>
      </c>
      <c r="H20" s="47" t="s">
        <v>154</v>
      </c>
      <c r="I20" s="30"/>
      <c r="J20" s="30"/>
      <c r="K20" s="30"/>
      <c r="L20" s="30">
        <v>1.55</v>
      </c>
      <c r="M20" s="30">
        <v>18.15</v>
      </c>
      <c r="N20" s="30"/>
      <c r="O20" s="30"/>
    </row>
    <row r="21" s="38" customFormat="1" ht="78" customHeight="1" spans="1:15">
      <c r="A21" s="30">
        <v>15</v>
      </c>
      <c r="B21" s="46" t="s">
        <v>149</v>
      </c>
      <c r="C21" s="46" t="s">
        <v>46</v>
      </c>
      <c r="D21" s="46" t="s">
        <v>150</v>
      </c>
      <c r="E21" s="46" t="s">
        <v>81</v>
      </c>
      <c r="F21" s="46" t="s">
        <v>141</v>
      </c>
      <c r="G21" s="46">
        <f t="shared" si="2"/>
        <v>20.7</v>
      </c>
      <c r="H21" s="47" t="s">
        <v>155</v>
      </c>
      <c r="I21" s="30"/>
      <c r="J21" s="30"/>
      <c r="K21" s="30"/>
      <c r="L21" s="30"/>
      <c r="M21" s="30">
        <v>20.7</v>
      </c>
      <c r="N21" s="30"/>
      <c r="O21" s="30"/>
    </row>
    <row r="22" s="38" customFormat="1" ht="130" customHeight="1" spans="1:15">
      <c r="A22" s="30">
        <v>16</v>
      </c>
      <c r="B22" s="46" t="s">
        <v>149</v>
      </c>
      <c r="C22" s="46" t="s">
        <v>46</v>
      </c>
      <c r="D22" s="46" t="s">
        <v>150</v>
      </c>
      <c r="E22" s="46" t="s">
        <v>81</v>
      </c>
      <c r="F22" s="46" t="s">
        <v>145</v>
      </c>
      <c r="G22" s="46">
        <f t="shared" si="2"/>
        <v>11.9</v>
      </c>
      <c r="H22" s="47" t="s">
        <v>156</v>
      </c>
      <c r="I22" s="30"/>
      <c r="J22" s="30"/>
      <c r="K22" s="30"/>
      <c r="L22" s="30">
        <v>6.4</v>
      </c>
      <c r="M22" s="30">
        <v>5.5</v>
      </c>
      <c r="N22" s="30"/>
      <c r="O22" s="30"/>
    </row>
    <row r="23" s="38" customFormat="1" ht="78" customHeight="1" spans="1:15">
      <c r="A23" s="30">
        <v>17</v>
      </c>
      <c r="B23" s="46" t="s">
        <v>149</v>
      </c>
      <c r="C23" s="46" t="s">
        <v>46</v>
      </c>
      <c r="D23" s="46" t="s">
        <v>150</v>
      </c>
      <c r="E23" s="46" t="s">
        <v>81</v>
      </c>
      <c r="F23" s="46" t="s">
        <v>147</v>
      </c>
      <c r="G23" s="46">
        <f t="shared" si="2"/>
        <v>2.7</v>
      </c>
      <c r="H23" s="47" t="s">
        <v>157</v>
      </c>
      <c r="I23" s="30"/>
      <c r="J23" s="30"/>
      <c r="K23" s="30"/>
      <c r="L23" s="30">
        <v>2.7</v>
      </c>
      <c r="M23" s="30"/>
      <c r="N23" s="30"/>
      <c r="O23" s="30"/>
    </row>
    <row r="24" s="38" customFormat="1" ht="78" customHeight="1" spans="1:15">
      <c r="A24" s="30">
        <v>18</v>
      </c>
      <c r="B24" s="46" t="s">
        <v>149</v>
      </c>
      <c r="C24" s="46" t="s">
        <v>51</v>
      </c>
      <c r="D24" s="46" t="s">
        <v>150</v>
      </c>
      <c r="E24" s="46" t="s">
        <v>81</v>
      </c>
      <c r="F24" s="46" t="s">
        <v>129</v>
      </c>
      <c r="G24" s="46">
        <f t="shared" si="2"/>
        <v>20</v>
      </c>
      <c r="H24" s="47" t="s">
        <v>158</v>
      </c>
      <c r="I24" s="30"/>
      <c r="J24" s="30"/>
      <c r="K24" s="30"/>
      <c r="L24" s="30">
        <v>20</v>
      </c>
      <c r="M24" s="30"/>
      <c r="N24" s="30"/>
      <c r="O24" s="30"/>
    </row>
    <row r="25" s="38" customFormat="1" ht="78" customHeight="1" spans="1:15">
      <c r="A25" s="30">
        <v>19</v>
      </c>
      <c r="B25" s="46" t="s">
        <v>149</v>
      </c>
      <c r="C25" s="46" t="s">
        <v>51</v>
      </c>
      <c r="D25" s="46" t="s">
        <v>150</v>
      </c>
      <c r="E25" s="46" t="s">
        <v>81</v>
      </c>
      <c r="F25" s="46" t="s">
        <v>135</v>
      </c>
      <c r="G25" s="46">
        <f t="shared" si="2"/>
        <v>20</v>
      </c>
      <c r="H25" s="47" t="s">
        <v>159</v>
      </c>
      <c r="I25" s="30"/>
      <c r="J25" s="30"/>
      <c r="K25" s="30"/>
      <c r="L25" s="30">
        <v>20</v>
      </c>
      <c r="M25" s="30"/>
      <c r="N25" s="30"/>
      <c r="O25" s="30"/>
    </row>
    <row r="26" s="38" customFormat="1" ht="68" customHeight="1" spans="1:15">
      <c r="A26" s="30">
        <v>20</v>
      </c>
      <c r="B26" s="46" t="s">
        <v>149</v>
      </c>
      <c r="C26" s="46" t="s">
        <v>51</v>
      </c>
      <c r="D26" s="46" t="s">
        <v>150</v>
      </c>
      <c r="E26" s="46" t="s">
        <v>81</v>
      </c>
      <c r="F26" s="46" t="s">
        <v>133</v>
      </c>
      <c r="G26" s="46">
        <f t="shared" si="2"/>
        <v>20</v>
      </c>
      <c r="H26" s="47" t="s">
        <v>160</v>
      </c>
      <c r="I26" s="30">
        <v>20</v>
      </c>
      <c r="J26" s="30"/>
      <c r="K26" s="30"/>
      <c r="L26" s="30"/>
      <c r="M26" s="30"/>
      <c r="N26" s="30"/>
      <c r="O26" s="30"/>
    </row>
    <row r="27" s="38" customFormat="1" ht="68" customHeight="1" spans="1:15">
      <c r="A27" s="30">
        <v>21</v>
      </c>
      <c r="B27" s="46" t="s">
        <v>149</v>
      </c>
      <c r="C27" s="46" t="s">
        <v>51</v>
      </c>
      <c r="D27" s="46" t="s">
        <v>150</v>
      </c>
      <c r="E27" s="46" t="s">
        <v>81</v>
      </c>
      <c r="F27" s="46" t="s">
        <v>141</v>
      </c>
      <c r="G27" s="46">
        <f t="shared" si="2"/>
        <v>20</v>
      </c>
      <c r="H27" s="47" t="s">
        <v>161</v>
      </c>
      <c r="I27" s="30">
        <v>20</v>
      </c>
      <c r="J27" s="30"/>
      <c r="K27" s="30"/>
      <c r="L27" s="30"/>
      <c r="M27" s="30"/>
      <c r="N27" s="30"/>
      <c r="O27" s="30"/>
    </row>
    <row r="28" s="39" customFormat="1" ht="93" customHeight="1" spans="1:15">
      <c r="A28" s="30">
        <v>22</v>
      </c>
      <c r="B28" s="48" t="s">
        <v>162</v>
      </c>
      <c r="C28" s="47" t="s">
        <v>59</v>
      </c>
      <c r="D28" s="47" t="s">
        <v>163</v>
      </c>
      <c r="E28" s="47" t="s">
        <v>93</v>
      </c>
      <c r="F28" s="46" t="s">
        <v>129</v>
      </c>
      <c r="G28" s="47">
        <v>16</v>
      </c>
      <c r="H28" s="47" t="s">
        <v>164</v>
      </c>
      <c r="I28" s="48">
        <v>16</v>
      </c>
      <c r="J28" s="55"/>
      <c r="K28" s="30"/>
      <c r="L28" s="46"/>
      <c r="M28" s="30"/>
      <c r="N28" s="30"/>
      <c r="O28" s="30"/>
    </row>
    <row r="29" s="38" customFormat="1" ht="93" customHeight="1" spans="1:15">
      <c r="A29" s="30">
        <v>25</v>
      </c>
      <c r="B29" s="48" t="s">
        <v>162</v>
      </c>
      <c r="C29" s="47" t="s">
        <v>59</v>
      </c>
      <c r="D29" s="47" t="s">
        <v>163</v>
      </c>
      <c r="E29" s="47" t="s">
        <v>93</v>
      </c>
      <c r="F29" s="46" t="s">
        <v>137</v>
      </c>
      <c r="G29" s="30">
        <v>19.58</v>
      </c>
      <c r="H29" s="46" t="s">
        <v>165</v>
      </c>
      <c r="I29" s="30">
        <v>19.58</v>
      </c>
      <c r="J29" s="30"/>
      <c r="K29" s="30"/>
      <c r="L29" s="30"/>
      <c r="M29" s="30"/>
      <c r="N29" s="30"/>
      <c r="O29" s="30"/>
    </row>
    <row r="30" s="38" customFormat="1" ht="56" customHeight="1" spans="1:15">
      <c r="A30" s="30">
        <v>27</v>
      </c>
      <c r="B30" s="46" t="s">
        <v>149</v>
      </c>
      <c r="C30" s="46" t="s">
        <v>64</v>
      </c>
      <c r="D30" s="46" t="s">
        <v>166</v>
      </c>
      <c r="E30" s="46" t="s">
        <v>81</v>
      </c>
      <c r="F30" s="46" t="s">
        <v>131</v>
      </c>
      <c r="G30" s="46">
        <f>I30+J30+K30+L30+M30+N30+O30</f>
        <v>14.2</v>
      </c>
      <c r="H30" s="46" t="s">
        <v>167</v>
      </c>
      <c r="I30" s="30"/>
      <c r="J30" s="30"/>
      <c r="K30" s="30"/>
      <c r="L30" s="30">
        <v>3.1</v>
      </c>
      <c r="M30" s="30">
        <v>9.3</v>
      </c>
      <c r="N30" s="30">
        <v>1.8</v>
      </c>
      <c r="O30" s="30"/>
    </row>
    <row r="31" s="38" customFormat="1" ht="56" customHeight="1" spans="1:15">
      <c r="A31" s="30">
        <v>28</v>
      </c>
      <c r="B31" s="46" t="s">
        <v>149</v>
      </c>
      <c r="C31" s="46" t="s">
        <v>64</v>
      </c>
      <c r="D31" s="46" t="s">
        <v>166</v>
      </c>
      <c r="E31" s="46" t="s">
        <v>81</v>
      </c>
      <c r="F31" s="46" t="s">
        <v>145</v>
      </c>
      <c r="G31" s="46">
        <f t="shared" ref="G31:G41" si="3">I31+J31+K31+L31+M31+N31+O31</f>
        <v>1.62</v>
      </c>
      <c r="H31" s="46" t="s">
        <v>148</v>
      </c>
      <c r="I31" s="30"/>
      <c r="J31" s="30"/>
      <c r="K31" s="30"/>
      <c r="L31" s="30"/>
      <c r="M31" s="30"/>
      <c r="N31" s="30">
        <v>1.62</v>
      </c>
      <c r="O31" s="30"/>
    </row>
    <row r="32" s="38" customFormat="1" ht="56" customHeight="1" spans="1:15">
      <c r="A32" s="30">
        <v>29</v>
      </c>
      <c r="B32" s="46" t="s">
        <v>149</v>
      </c>
      <c r="C32" s="46" t="s">
        <v>64</v>
      </c>
      <c r="D32" s="46" t="s">
        <v>166</v>
      </c>
      <c r="E32" s="46" t="s">
        <v>81</v>
      </c>
      <c r="F32" s="46" t="s">
        <v>135</v>
      </c>
      <c r="G32" s="46">
        <f t="shared" si="3"/>
        <v>6.55</v>
      </c>
      <c r="H32" s="46" t="s">
        <v>168</v>
      </c>
      <c r="I32" s="30"/>
      <c r="J32" s="30"/>
      <c r="K32" s="30"/>
      <c r="L32" s="30">
        <v>6.55</v>
      </c>
      <c r="M32" s="30"/>
      <c r="N32" s="30"/>
      <c r="O32" s="30"/>
    </row>
    <row r="33" s="38" customFormat="1" ht="79" customHeight="1" spans="1:15">
      <c r="A33" s="30">
        <v>30</v>
      </c>
      <c r="B33" s="46" t="s">
        <v>169</v>
      </c>
      <c r="C33" s="46" t="s">
        <v>64</v>
      </c>
      <c r="D33" s="46" t="s">
        <v>170</v>
      </c>
      <c r="E33" s="46" t="s">
        <v>139</v>
      </c>
      <c r="F33" s="46" t="s">
        <v>139</v>
      </c>
      <c r="G33" s="46">
        <f t="shared" si="3"/>
        <v>176.6</v>
      </c>
      <c r="H33" s="46" t="s">
        <v>171</v>
      </c>
      <c r="I33" s="30"/>
      <c r="J33" s="30">
        <v>170</v>
      </c>
      <c r="K33" s="30"/>
      <c r="L33" s="30">
        <v>0.3</v>
      </c>
      <c r="M33" s="30"/>
      <c r="N33" s="30">
        <v>6.3</v>
      </c>
      <c r="O33" s="30"/>
    </row>
    <row r="34" s="38" customFormat="1" ht="105" customHeight="1" spans="1:15">
      <c r="A34" s="30">
        <v>31</v>
      </c>
      <c r="B34" s="46" t="s">
        <v>169</v>
      </c>
      <c r="C34" s="46" t="s">
        <v>64</v>
      </c>
      <c r="D34" s="46" t="s">
        <v>170</v>
      </c>
      <c r="E34" s="46" t="s">
        <v>81</v>
      </c>
      <c r="F34" s="46" t="s">
        <v>129</v>
      </c>
      <c r="G34" s="46">
        <f t="shared" si="3"/>
        <v>24.68</v>
      </c>
      <c r="H34" s="46" t="s">
        <v>148</v>
      </c>
      <c r="I34" s="30"/>
      <c r="J34" s="30"/>
      <c r="K34" s="30"/>
      <c r="L34" s="30"/>
      <c r="M34" s="30"/>
      <c r="N34" s="30">
        <v>24.68</v>
      </c>
      <c r="O34" s="30"/>
    </row>
    <row r="35" s="38" customFormat="1" ht="105" customHeight="1" spans="1:15">
      <c r="A35" s="30">
        <v>32</v>
      </c>
      <c r="B35" s="46" t="s">
        <v>169</v>
      </c>
      <c r="C35" s="46" t="s">
        <v>64</v>
      </c>
      <c r="D35" s="46" t="s">
        <v>170</v>
      </c>
      <c r="E35" s="46" t="s">
        <v>81</v>
      </c>
      <c r="F35" s="46" t="s">
        <v>131</v>
      </c>
      <c r="G35" s="46">
        <f t="shared" si="3"/>
        <v>8.1</v>
      </c>
      <c r="H35" s="46" t="s">
        <v>148</v>
      </c>
      <c r="I35" s="30"/>
      <c r="J35" s="30"/>
      <c r="K35" s="30"/>
      <c r="L35" s="30"/>
      <c r="M35" s="30"/>
      <c r="N35" s="30">
        <v>8.1</v>
      </c>
      <c r="O35" s="30"/>
    </row>
    <row r="36" s="38" customFormat="1" ht="105" customHeight="1" spans="1:15">
      <c r="A36" s="30">
        <v>33</v>
      </c>
      <c r="B36" s="46" t="s">
        <v>169</v>
      </c>
      <c r="C36" s="46" t="s">
        <v>64</v>
      </c>
      <c r="D36" s="46" t="s">
        <v>170</v>
      </c>
      <c r="E36" s="46" t="s">
        <v>81</v>
      </c>
      <c r="F36" s="46" t="s">
        <v>141</v>
      </c>
      <c r="G36" s="46">
        <f t="shared" si="3"/>
        <v>7.61</v>
      </c>
      <c r="H36" s="46" t="s">
        <v>148</v>
      </c>
      <c r="I36" s="30"/>
      <c r="J36" s="30"/>
      <c r="K36" s="30"/>
      <c r="L36" s="30"/>
      <c r="M36" s="30"/>
      <c r="N36" s="30">
        <v>7.61</v>
      </c>
      <c r="O36" s="30"/>
    </row>
    <row r="37" s="38" customFormat="1" ht="105" customHeight="1" spans="1:15">
      <c r="A37" s="30">
        <v>34</v>
      </c>
      <c r="B37" s="46" t="s">
        <v>169</v>
      </c>
      <c r="C37" s="46" t="s">
        <v>64</v>
      </c>
      <c r="D37" s="46" t="s">
        <v>170</v>
      </c>
      <c r="E37" s="46" t="s">
        <v>81</v>
      </c>
      <c r="F37" s="46" t="s">
        <v>133</v>
      </c>
      <c r="G37" s="46">
        <f t="shared" si="3"/>
        <v>19.35</v>
      </c>
      <c r="H37" s="46" t="s">
        <v>148</v>
      </c>
      <c r="I37" s="30"/>
      <c r="J37" s="30"/>
      <c r="K37" s="30"/>
      <c r="L37" s="30"/>
      <c r="M37" s="30"/>
      <c r="N37" s="30">
        <v>19.35</v>
      </c>
      <c r="O37" s="30"/>
    </row>
    <row r="38" s="38" customFormat="1" ht="105" customHeight="1" spans="1:15">
      <c r="A38" s="30">
        <v>35</v>
      </c>
      <c r="B38" s="46" t="s">
        <v>169</v>
      </c>
      <c r="C38" s="46" t="s">
        <v>64</v>
      </c>
      <c r="D38" s="46" t="s">
        <v>170</v>
      </c>
      <c r="E38" s="46" t="s">
        <v>81</v>
      </c>
      <c r="F38" s="46" t="s">
        <v>147</v>
      </c>
      <c r="G38" s="46">
        <f t="shared" si="3"/>
        <v>1.2</v>
      </c>
      <c r="H38" s="46" t="s">
        <v>148</v>
      </c>
      <c r="I38" s="30"/>
      <c r="J38" s="30"/>
      <c r="K38" s="30"/>
      <c r="L38" s="30"/>
      <c r="M38" s="30"/>
      <c r="N38" s="30">
        <v>1.2</v>
      </c>
      <c r="O38" s="30"/>
    </row>
    <row r="39" s="38" customFormat="1" ht="105" customHeight="1" spans="1:15">
      <c r="A39" s="30">
        <v>36</v>
      </c>
      <c r="B39" s="46" t="s">
        <v>169</v>
      </c>
      <c r="C39" s="46" t="s">
        <v>64</v>
      </c>
      <c r="D39" s="46" t="s">
        <v>170</v>
      </c>
      <c r="E39" s="46" t="s">
        <v>81</v>
      </c>
      <c r="F39" s="46" t="s">
        <v>137</v>
      </c>
      <c r="G39" s="46">
        <f t="shared" si="3"/>
        <v>18.59</v>
      </c>
      <c r="H39" s="46" t="s">
        <v>148</v>
      </c>
      <c r="I39" s="30"/>
      <c r="J39" s="30"/>
      <c r="K39" s="30"/>
      <c r="L39" s="30"/>
      <c r="M39" s="30"/>
      <c r="N39" s="30">
        <v>18.59</v>
      </c>
      <c r="O39" s="30"/>
    </row>
    <row r="40" s="38" customFormat="1" ht="105" customHeight="1" spans="1:15">
      <c r="A40" s="30">
        <v>37</v>
      </c>
      <c r="B40" s="46" t="s">
        <v>169</v>
      </c>
      <c r="C40" s="46" t="s">
        <v>64</v>
      </c>
      <c r="D40" s="46" t="s">
        <v>170</v>
      </c>
      <c r="E40" s="46" t="s">
        <v>81</v>
      </c>
      <c r="F40" s="46" t="s">
        <v>135</v>
      </c>
      <c r="G40" s="46">
        <f t="shared" si="3"/>
        <v>38.1</v>
      </c>
      <c r="H40" s="46" t="s">
        <v>148</v>
      </c>
      <c r="I40" s="30"/>
      <c r="J40" s="30"/>
      <c r="K40" s="30"/>
      <c r="L40" s="30"/>
      <c r="M40" s="30"/>
      <c r="N40" s="30">
        <v>38.1</v>
      </c>
      <c r="O40" s="30"/>
    </row>
    <row r="41" s="38" customFormat="1" ht="105" customHeight="1" spans="1:15">
      <c r="A41" s="30">
        <v>38</v>
      </c>
      <c r="B41" s="46" t="s">
        <v>169</v>
      </c>
      <c r="C41" s="46" t="s">
        <v>64</v>
      </c>
      <c r="D41" s="46" t="s">
        <v>170</v>
      </c>
      <c r="E41" s="46" t="s">
        <v>81</v>
      </c>
      <c r="F41" s="46" t="s">
        <v>143</v>
      </c>
      <c r="G41" s="46">
        <f t="shared" si="3"/>
        <v>1.42</v>
      </c>
      <c r="H41" s="46" t="s">
        <v>148</v>
      </c>
      <c r="I41" s="30"/>
      <c r="J41" s="30"/>
      <c r="K41" s="30"/>
      <c r="L41" s="30"/>
      <c r="M41" s="30"/>
      <c r="N41" s="30">
        <v>1.42</v>
      </c>
      <c r="O41" s="30"/>
    </row>
    <row r="42" s="38" customFormat="1" ht="105" customHeight="1" spans="1:15">
      <c r="A42" s="30">
        <v>40</v>
      </c>
      <c r="B42" s="46" t="s">
        <v>172</v>
      </c>
      <c r="C42" s="46" t="s">
        <v>69</v>
      </c>
      <c r="D42" s="46" t="s">
        <v>173</v>
      </c>
      <c r="E42" s="46" t="s">
        <v>81</v>
      </c>
      <c r="F42" s="46" t="s">
        <v>129</v>
      </c>
      <c r="G42" s="30">
        <v>0.36</v>
      </c>
      <c r="H42" s="47" t="s">
        <v>174</v>
      </c>
      <c r="I42" s="30"/>
      <c r="J42" s="30"/>
      <c r="K42" s="30"/>
      <c r="L42" s="30"/>
      <c r="M42" s="30">
        <v>0.36</v>
      </c>
      <c r="N42" s="30"/>
      <c r="O42" s="30"/>
    </row>
    <row r="43" s="38" customFormat="1" ht="105" customHeight="1" spans="1:15">
      <c r="A43" s="30">
        <v>41</v>
      </c>
      <c r="B43" s="46" t="s">
        <v>172</v>
      </c>
      <c r="C43" s="46" t="s">
        <v>69</v>
      </c>
      <c r="D43" s="46" t="s">
        <v>173</v>
      </c>
      <c r="E43" s="46" t="s">
        <v>81</v>
      </c>
      <c r="F43" s="46" t="s">
        <v>131</v>
      </c>
      <c r="G43" s="30">
        <v>0.44</v>
      </c>
      <c r="H43" s="47" t="s">
        <v>175</v>
      </c>
      <c r="I43" s="30"/>
      <c r="J43" s="30"/>
      <c r="K43" s="30"/>
      <c r="L43" s="30"/>
      <c r="M43" s="30">
        <v>0.44</v>
      </c>
      <c r="N43" s="30"/>
      <c r="O43" s="30"/>
    </row>
    <row r="44" s="38" customFormat="1" ht="105" customHeight="1" spans="1:15">
      <c r="A44" s="30">
        <v>42</v>
      </c>
      <c r="B44" s="46" t="s">
        <v>172</v>
      </c>
      <c r="C44" s="46" t="s">
        <v>69</v>
      </c>
      <c r="D44" s="46" t="s">
        <v>173</v>
      </c>
      <c r="E44" s="46" t="s">
        <v>81</v>
      </c>
      <c r="F44" s="46" t="s">
        <v>141</v>
      </c>
      <c r="G44" s="30">
        <v>0.16</v>
      </c>
      <c r="H44" s="47" t="s">
        <v>176</v>
      </c>
      <c r="I44" s="30"/>
      <c r="J44" s="30"/>
      <c r="K44" s="30"/>
      <c r="L44" s="30"/>
      <c r="M44" s="30">
        <v>0.16</v>
      </c>
      <c r="N44" s="30"/>
      <c r="O44" s="30"/>
    </row>
    <row r="45" s="38" customFormat="1" ht="105" customHeight="1" spans="1:15">
      <c r="A45" s="30">
        <v>43</v>
      </c>
      <c r="B45" s="46" t="s">
        <v>172</v>
      </c>
      <c r="C45" s="46" t="s">
        <v>69</v>
      </c>
      <c r="D45" s="46" t="s">
        <v>173</v>
      </c>
      <c r="E45" s="46" t="s">
        <v>81</v>
      </c>
      <c r="F45" s="46" t="s">
        <v>145</v>
      </c>
      <c r="G45" s="30">
        <v>0.17</v>
      </c>
      <c r="H45" s="47" t="s">
        <v>177</v>
      </c>
      <c r="I45" s="30"/>
      <c r="J45" s="30"/>
      <c r="K45" s="30"/>
      <c r="L45" s="30"/>
      <c r="M45" s="30">
        <v>0.17</v>
      </c>
      <c r="N45" s="30"/>
      <c r="O45" s="30"/>
    </row>
    <row r="46" s="38" customFormat="1" ht="105" customHeight="1" spans="1:15">
      <c r="A46" s="30">
        <v>44</v>
      </c>
      <c r="B46" s="46" t="s">
        <v>172</v>
      </c>
      <c r="C46" s="46" t="s">
        <v>69</v>
      </c>
      <c r="D46" s="46" t="s">
        <v>173</v>
      </c>
      <c r="E46" s="46" t="s">
        <v>81</v>
      </c>
      <c r="F46" s="46" t="s">
        <v>133</v>
      </c>
      <c r="G46" s="30">
        <v>2.98</v>
      </c>
      <c r="H46" s="47" t="s">
        <v>178</v>
      </c>
      <c r="I46" s="30"/>
      <c r="J46" s="30"/>
      <c r="K46" s="30"/>
      <c r="L46" s="30"/>
      <c r="M46" s="30">
        <v>2.98</v>
      </c>
      <c r="N46" s="30"/>
      <c r="O46" s="30"/>
    </row>
    <row r="47" s="38" customFormat="1" ht="105" customHeight="1" spans="1:15">
      <c r="A47" s="30">
        <v>45</v>
      </c>
      <c r="B47" s="46" t="s">
        <v>172</v>
      </c>
      <c r="C47" s="46" t="s">
        <v>69</v>
      </c>
      <c r="D47" s="46" t="s">
        <v>173</v>
      </c>
      <c r="E47" s="46" t="s">
        <v>81</v>
      </c>
      <c r="F47" s="46" t="s">
        <v>137</v>
      </c>
      <c r="G47" s="30">
        <v>1.28</v>
      </c>
      <c r="H47" s="47" t="s">
        <v>179</v>
      </c>
      <c r="I47" s="30"/>
      <c r="J47" s="30"/>
      <c r="K47" s="30"/>
      <c r="L47" s="30"/>
      <c r="M47" s="30">
        <v>1.28</v>
      </c>
      <c r="N47" s="30"/>
      <c r="O47" s="30"/>
    </row>
    <row r="48" s="38" customFormat="1" ht="105" customHeight="1" spans="1:15">
      <c r="A48" s="30">
        <v>46</v>
      </c>
      <c r="B48" s="46" t="s">
        <v>172</v>
      </c>
      <c r="C48" s="46" t="s">
        <v>69</v>
      </c>
      <c r="D48" s="46" t="s">
        <v>173</v>
      </c>
      <c r="E48" s="46" t="s">
        <v>81</v>
      </c>
      <c r="F48" s="46" t="s">
        <v>139</v>
      </c>
      <c r="G48" s="30">
        <v>0.34</v>
      </c>
      <c r="H48" s="47" t="s">
        <v>180</v>
      </c>
      <c r="I48" s="30"/>
      <c r="J48" s="30"/>
      <c r="K48" s="30"/>
      <c r="L48" s="30"/>
      <c r="M48" s="30">
        <v>0.34</v>
      </c>
      <c r="N48" s="30"/>
      <c r="O48" s="30"/>
    </row>
    <row r="49" s="38" customFormat="1" ht="105" customHeight="1" spans="1:15">
      <c r="A49" s="30">
        <v>47</v>
      </c>
      <c r="B49" s="46" t="s">
        <v>172</v>
      </c>
      <c r="C49" s="46" t="s">
        <v>69</v>
      </c>
      <c r="D49" s="46" t="s">
        <v>173</v>
      </c>
      <c r="E49" s="46" t="s">
        <v>81</v>
      </c>
      <c r="F49" s="46" t="s">
        <v>135</v>
      </c>
      <c r="G49" s="30">
        <v>11.2</v>
      </c>
      <c r="H49" s="47" t="s">
        <v>181</v>
      </c>
      <c r="I49" s="30"/>
      <c r="J49" s="30"/>
      <c r="K49" s="30"/>
      <c r="L49" s="30"/>
      <c r="M49" s="30">
        <v>11.2</v>
      </c>
      <c r="N49" s="30"/>
      <c r="O49" s="30"/>
    </row>
    <row r="50" s="38" customFormat="1" ht="105" customHeight="1" spans="1:15">
      <c r="A50" s="30">
        <v>48</v>
      </c>
      <c r="B50" s="46" t="s">
        <v>172</v>
      </c>
      <c r="C50" s="46" t="s">
        <v>69</v>
      </c>
      <c r="D50" s="46" t="s">
        <v>173</v>
      </c>
      <c r="E50" s="46" t="s">
        <v>81</v>
      </c>
      <c r="F50" s="46" t="s">
        <v>143</v>
      </c>
      <c r="G50" s="30">
        <v>0.27</v>
      </c>
      <c r="H50" s="47" t="s">
        <v>182</v>
      </c>
      <c r="I50" s="30"/>
      <c r="J50" s="30"/>
      <c r="K50" s="30"/>
      <c r="L50" s="30"/>
      <c r="M50" s="30">
        <v>0.27</v>
      </c>
      <c r="N50" s="30"/>
      <c r="O50" s="30"/>
    </row>
    <row r="51" s="38" customFormat="1" ht="105" customHeight="1" spans="1:15">
      <c r="A51" s="30">
        <v>49</v>
      </c>
      <c r="B51" s="46" t="s">
        <v>99</v>
      </c>
      <c r="C51" s="46">
        <v>2018</v>
      </c>
      <c r="D51" s="46" t="s">
        <v>100</v>
      </c>
      <c r="E51" s="46" t="s">
        <v>81</v>
      </c>
      <c r="F51" s="46" t="s">
        <v>139</v>
      </c>
      <c r="G51" s="30">
        <v>205.19</v>
      </c>
      <c r="H51" s="47" t="s">
        <v>183</v>
      </c>
      <c r="I51" s="30">
        <v>205.19</v>
      </c>
      <c r="J51" s="30"/>
      <c r="K51" s="30"/>
      <c r="L51" s="30"/>
      <c r="M51" s="30"/>
      <c r="N51" s="30"/>
      <c r="O51" s="30"/>
    </row>
    <row r="52" s="38" customFormat="1" ht="105" customHeight="1" spans="1:15">
      <c r="A52" s="30">
        <v>50</v>
      </c>
      <c r="B52" s="46" t="s">
        <v>99</v>
      </c>
      <c r="C52" s="46">
        <v>2018</v>
      </c>
      <c r="D52" s="46" t="s">
        <v>100</v>
      </c>
      <c r="E52" s="46" t="s">
        <v>81</v>
      </c>
      <c r="F52" s="46" t="s">
        <v>137</v>
      </c>
      <c r="G52" s="30">
        <v>300</v>
      </c>
      <c r="H52" s="47" t="s">
        <v>184</v>
      </c>
      <c r="I52" s="30">
        <v>300</v>
      </c>
      <c r="J52" s="30"/>
      <c r="K52" s="30"/>
      <c r="L52" s="30"/>
      <c r="M52" s="30"/>
      <c r="N52" s="30"/>
      <c r="O52" s="30"/>
    </row>
    <row r="53" s="38" customFormat="1" ht="105" customHeight="1" spans="1:15">
      <c r="A53" s="30">
        <v>51</v>
      </c>
      <c r="B53" s="46" t="s">
        <v>99</v>
      </c>
      <c r="C53" s="46">
        <v>2018</v>
      </c>
      <c r="D53" s="46" t="s">
        <v>100</v>
      </c>
      <c r="E53" s="46" t="s">
        <v>81</v>
      </c>
      <c r="F53" s="46" t="s">
        <v>133</v>
      </c>
      <c r="G53" s="30">
        <v>22.02</v>
      </c>
      <c r="H53" s="47" t="s">
        <v>185</v>
      </c>
      <c r="I53" s="30"/>
      <c r="J53" s="30">
        <v>22.02</v>
      </c>
      <c r="K53" s="30"/>
      <c r="L53" s="30"/>
      <c r="M53" s="30"/>
      <c r="N53" s="30"/>
      <c r="O53" s="30"/>
    </row>
  </sheetData>
  <mergeCells count="16">
    <mergeCell ref="A1:O1"/>
    <mergeCell ref="M2:N2"/>
    <mergeCell ref="I3:O3"/>
    <mergeCell ref="I4:K4"/>
    <mergeCell ref="A3:A5"/>
    <mergeCell ref="B3:B5"/>
    <mergeCell ref="C3:C5"/>
    <mergeCell ref="D3:D5"/>
    <mergeCell ref="E3:E5"/>
    <mergeCell ref="F3:F5"/>
    <mergeCell ref="G3:G5"/>
    <mergeCell ref="H3:H5"/>
    <mergeCell ref="L4:L5"/>
    <mergeCell ref="M4:M5"/>
    <mergeCell ref="N4:N5"/>
    <mergeCell ref="O4:O5"/>
  </mergeCells>
  <pageMargins left="0.554861111111111" right="0.554861111111111" top="0.802777777777778" bottom="0.60625" header="0.5" footer="0.5"/>
  <pageSetup paperSize="9" orientation="landscape"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4"/>
  <sheetViews>
    <sheetView topLeftCell="A19" workbookViewId="0">
      <selection activeCell="A1" sqref="A1:N1"/>
    </sheetView>
  </sheetViews>
  <sheetFormatPr defaultColWidth="9" defaultRowHeight="13.5"/>
  <cols>
    <col min="1" max="1" width="5" customWidth="1"/>
    <col min="2" max="2" width="12.8916666666667" customWidth="1"/>
    <col min="3" max="6" width="9.25" customWidth="1"/>
    <col min="7" max="7" width="8.44166666666667" style="14" customWidth="1"/>
    <col min="8" max="8" width="8" customWidth="1"/>
    <col min="9" max="9" width="33.6666666666667" customWidth="1"/>
    <col min="10" max="14" width="5.44166666666667" customWidth="1"/>
  </cols>
  <sheetData>
    <row r="1" ht="22.5" spans="1:14">
      <c r="A1" s="3" t="s">
        <v>186</v>
      </c>
      <c r="B1" s="3"/>
      <c r="C1" s="3"/>
      <c r="D1" s="3"/>
      <c r="E1" s="3"/>
      <c r="F1" s="3"/>
      <c r="G1" s="3"/>
      <c r="H1" s="3"/>
      <c r="I1" s="3"/>
      <c r="J1" s="3"/>
      <c r="K1" s="3"/>
      <c r="L1" s="3"/>
      <c r="M1" s="3"/>
      <c r="N1" s="3"/>
    </row>
    <row r="2" s="25" customFormat="1" ht="14.25" spans="1:15">
      <c r="A2" s="12" t="s">
        <v>187</v>
      </c>
      <c r="B2" s="12"/>
      <c r="C2" s="12"/>
      <c r="D2" s="12"/>
      <c r="E2" s="12"/>
      <c r="F2" s="12"/>
      <c r="G2" s="6"/>
      <c r="H2" s="6"/>
      <c r="I2" s="6"/>
      <c r="J2" s="4" t="s">
        <v>2</v>
      </c>
      <c r="K2" s="4"/>
      <c r="L2" s="4"/>
      <c r="M2" s="4"/>
      <c r="N2" s="4"/>
      <c r="O2" s="36"/>
    </row>
    <row r="3" s="25" customFormat="1" ht="25" customHeight="1" spans="1:14">
      <c r="A3" s="26" t="s">
        <v>3</v>
      </c>
      <c r="B3" s="26" t="s">
        <v>4</v>
      </c>
      <c r="C3" s="26" t="s">
        <v>5</v>
      </c>
      <c r="D3" s="26" t="s">
        <v>6</v>
      </c>
      <c r="E3" s="26" t="s">
        <v>7</v>
      </c>
      <c r="F3" s="26" t="s">
        <v>8</v>
      </c>
      <c r="G3" s="26" t="s">
        <v>9</v>
      </c>
      <c r="H3" s="27" t="s">
        <v>188</v>
      </c>
      <c r="I3" s="26" t="s">
        <v>10</v>
      </c>
      <c r="J3" s="26" t="s">
        <v>11</v>
      </c>
      <c r="K3" s="26"/>
      <c r="L3" s="26"/>
      <c r="M3" s="26"/>
      <c r="N3" s="26"/>
    </row>
    <row r="4" s="25" customFormat="1" spans="1:14">
      <c r="A4" s="26"/>
      <c r="B4" s="26"/>
      <c r="C4" s="26"/>
      <c r="D4" s="26"/>
      <c r="E4" s="26"/>
      <c r="F4" s="26"/>
      <c r="G4" s="26"/>
      <c r="H4" s="28"/>
      <c r="I4" s="26"/>
      <c r="J4" s="27" t="s">
        <v>12</v>
      </c>
      <c r="K4" s="26" t="s">
        <v>189</v>
      </c>
      <c r="L4" s="26" t="s">
        <v>190</v>
      </c>
      <c r="M4" s="26" t="s">
        <v>20</v>
      </c>
      <c r="N4" s="37" t="s">
        <v>27</v>
      </c>
    </row>
    <row r="5" s="25" customFormat="1" ht="47" customHeight="1" spans="1:14">
      <c r="A5" s="26"/>
      <c r="B5" s="26"/>
      <c r="C5" s="26"/>
      <c r="D5" s="26"/>
      <c r="E5" s="26"/>
      <c r="F5" s="26"/>
      <c r="G5" s="26"/>
      <c r="H5" s="29"/>
      <c r="I5" s="26"/>
      <c r="J5" s="29"/>
      <c r="K5" s="26"/>
      <c r="L5" s="26"/>
      <c r="M5" s="26"/>
      <c r="N5" s="37"/>
    </row>
    <row r="6" ht="32" customHeight="1" spans="1:14">
      <c r="A6" s="30" t="s">
        <v>23</v>
      </c>
      <c r="B6" s="31"/>
      <c r="C6" s="32"/>
      <c r="D6" s="32"/>
      <c r="E6" s="32"/>
      <c r="F6" s="32"/>
      <c r="G6" s="30">
        <v>889</v>
      </c>
      <c r="H6" s="32"/>
      <c r="I6" s="32"/>
      <c r="J6" s="32"/>
      <c r="K6" s="32"/>
      <c r="L6" s="32"/>
      <c r="M6" s="32"/>
      <c r="N6" s="32"/>
    </row>
    <row r="7" ht="48" customHeight="1" spans="1:14">
      <c r="A7" s="8">
        <v>1</v>
      </c>
      <c r="B7" s="15" t="s">
        <v>32</v>
      </c>
      <c r="C7" s="17" t="s">
        <v>33</v>
      </c>
      <c r="D7" s="8" t="s">
        <v>73</v>
      </c>
      <c r="E7" s="8" t="s">
        <v>31</v>
      </c>
      <c r="F7" s="8" t="s">
        <v>31</v>
      </c>
      <c r="G7" s="8">
        <v>30</v>
      </c>
      <c r="H7" s="33"/>
      <c r="I7" s="15" t="s">
        <v>35</v>
      </c>
      <c r="J7" s="8" t="s">
        <v>191</v>
      </c>
      <c r="K7" s="8" t="s">
        <v>191</v>
      </c>
      <c r="L7" s="8" t="s">
        <v>191</v>
      </c>
      <c r="M7" s="8" t="s">
        <v>191</v>
      </c>
      <c r="N7" s="8" t="s">
        <v>191</v>
      </c>
    </row>
    <row r="8" ht="58" customHeight="1" spans="1:14">
      <c r="A8" s="8">
        <v>2</v>
      </c>
      <c r="B8" s="15" t="s">
        <v>36</v>
      </c>
      <c r="C8" s="16" t="s">
        <v>33</v>
      </c>
      <c r="D8" s="8" t="s">
        <v>73</v>
      </c>
      <c r="E8" s="8" t="s">
        <v>31</v>
      </c>
      <c r="F8" s="8" t="s">
        <v>31</v>
      </c>
      <c r="G8" s="8">
        <v>45</v>
      </c>
      <c r="H8" s="16"/>
      <c r="I8" s="15" t="s">
        <v>37</v>
      </c>
      <c r="J8" s="8" t="s">
        <v>191</v>
      </c>
      <c r="K8" s="8" t="s">
        <v>191</v>
      </c>
      <c r="L8" s="8" t="s">
        <v>191</v>
      </c>
      <c r="M8" s="8" t="s">
        <v>191</v>
      </c>
      <c r="N8" s="8" t="s">
        <v>191</v>
      </c>
    </row>
    <row r="9" ht="59" customHeight="1" spans="1:14">
      <c r="A9" s="8">
        <v>3</v>
      </c>
      <c r="B9" s="15" t="s">
        <v>38</v>
      </c>
      <c r="C9" s="16" t="s">
        <v>39</v>
      </c>
      <c r="D9" s="8" t="s">
        <v>73</v>
      </c>
      <c r="E9" s="8" t="s">
        <v>31</v>
      </c>
      <c r="F9" s="8" t="s">
        <v>31</v>
      </c>
      <c r="G9" s="8">
        <v>20</v>
      </c>
      <c r="H9" s="34"/>
      <c r="I9" s="15" t="s">
        <v>40</v>
      </c>
      <c r="J9" s="8" t="s">
        <v>191</v>
      </c>
      <c r="K9" s="8" t="s">
        <v>191</v>
      </c>
      <c r="L9" s="8" t="s">
        <v>191</v>
      </c>
      <c r="M9" s="8" t="s">
        <v>191</v>
      </c>
      <c r="N9" s="8" t="s">
        <v>191</v>
      </c>
    </row>
    <row r="10" ht="58" customHeight="1" spans="1:14">
      <c r="A10" s="8">
        <v>4</v>
      </c>
      <c r="B10" s="15" t="s">
        <v>41</v>
      </c>
      <c r="C10" s="16" t="s">
        <v>39</v>
      </c>
      <c r="D10" s="8" t="s">
        <v>73</v>
      </c>
      <c r="E10" s="8" t="s">
        <v>31</v>
      </c>
      <c r="F10" s="8" t="s">
        <v>31</v>
      </c>
      <c r="G10" s="8">
        <v>30</v>
      </c>
      <c r="H10" s="16"/>
      <c r="I10" s="15" t="s">
        <v>42</v>
      </c>
      <c r="J10" s="8" t="s">
        <v>191</v>
      </c>
      <c r="K10" s="8" t="s">
        <v>191</v>
      </c>
      <c r="L10" s="8" t="s">
        <v>191</v>
      </c>
      <c r="M10" s="8" t="s">
        <v>191</v>
      </c>
      <c r="N10" s="8" t="s">
        <v>191</v>
      </c>
    </row>
    <row r="11" ht="55" customHeight="1" spans="1:14">
      <c r="A11" s="8">
        <v>5</v>
      </c>
      <c r="B11" s="15" t="s">
        <v>43</v>
      </c>
      <c r="C11" s="16" t="s">
        <v>39</v>
      </c>
      <c r="D11" s="8" t="s">
        <v>73</v>
      </c>
      <c r="E11" s="8" t="s">
        <v>31</v>
      </c>
      <c r="F11" s="8" t="s">
        <v>31</v>
      </c>
      <c r="G11" s="8">
        <v>30</v>
      </c>
      <c r="H11" s="34"/>
      <c r="I11" s="15" t="s">
        <v>44</v>
      </c>
      <c r="J11" s="8" t="s">
        <v>191</v>
      </c>
      <c r="K11" s="8" t="s">
        <v>191</v>
      </c>
      <c r="L11" s="8" t="s">
        <v>191</v>
      </c>
      <c r="M11" s="8" t="s">
        <v>191</v>
      </c>
      <c r="N11" s="8" t="s">
        <v>191</v>
      </c>
    </row>
    <row r="12" ht="66" customHeight="1" spans="1:14">
      <c r="A12" s="8">
        <v>6</v>
      </c>
      <c r="B12" s="15" t="s">
        <v>45</v>
      </c>
      <c r="C12" s="16" t="s">
        <v>46</v>
      </c>
      <c r="D12" s="8" t="s">
        <v>73</v>
      </c>
      <c r="E12" s="8" t="s">
        <v>31</v>
      </c>
      <c r="F12" s="8" t="s">
        <v>31</v>
      </c>
      <c r="G12" s="16">
        <v>50</v>
      </c>
      <c r="H12" s="16"/>
      <c r="I12" s="15" t="s">
        <v>47</v>
      </c>
      <c r="J12" s="8" t="s">
        <v>191</v>
      </c>
      <c r="K12" s="8" t="s">
        <v>191</v>
      </c>
      <c r="L12" s="8" t="s">
        <v>191</v>
      </c>
      <c r="M12" s="8" t="s">
        <v>191</v>
      </c>
      <c r="N12" s="8" t="s">
        <v>191</v>
      </c>
    </row>
    <row r="13" ht="47" customHeight="1" spans="1:14">
      <c r="A13" s="8">
        <v>7</v>
      </c>
      <c r="B13" s="15" t="s">
        <v>48</v>
      </c>
      <c r="C13" s="16" t="s">
        <v>46</v>
      </c>
      <c r="D13" s="8" t="s">
        <v>73</v>
      </c>
      <c r="E13" s="8" t="s">
        <v>31</v>
      </c>
      <c r="F13" s="8" t="s">
        <v>31</v>
      </c>
      <c r="G13" s="16">
        <v>50</v>
      </c>
      <c r="H13" s="34"/>
      <c r="I13" s="15" t="s">
        <v>49</v>
      </c>
      <c r="J13" s="8" t="s">
        <v>191</v>
      </c>
      <c r="K13" s="8" t="s">
        <v>191</v>
      </c>
      <c r="L13" s="8" t="s">
        <v>191</v>
      </c>
      <c r="M13" s="8" t="s">
        <v>191</v>
      </c>
      <c r="N13" s="8" t="s">
        <v>191</v>
      </c>
    </row>
    <row r="14" ht="66" customHeight="1" spans="1:14">
      <c r="A14" s="8">
        <v>8</v>
      </c>
      <c r="B14" s="15" t="s">
        <v>50</v>
      </c>
      <c r="C14" s="16" t="s">
        <v>51</v>
      </c>
      <c r="D14" s="8" t="s">
        <v>73</v>
      </c>
      <c r="E14" s="8" t="s">
        <v>31</v>
      </c>
      <c r="F14" s="8" t="s">
        <v>31</v>
      </c>
      <c r="G14" s="16">
        <v>10</v>
      </c>
      <c r="H14" s="16"/>
      <c r="I14" s="15" t="s">
        <v>52</v>
      </c>
      <c r="J14" s="8" t="s">
        <v>191</v>
      </c>
      <c r="K14" s="8" t="s">
        <v>191</v>
      </c>
      <c r="L14" s="8" t="s">
        <v>191</v>
      </c>
      <c r="M14" s="8" t="s">
        <v>191</v>
      </c>
      <c r="N14" s="8" t="s">
        <v>191</v>
      </c>
    </row>
    <row r="15" ht="51" customHeight="1" spans="1:14">
      <c r="A15" s="8">
        <v>9</v>
      </c>
      <c r="B15" s="15" t="s">
        <v>53</v>
      </c>
      <c r="C15" s="16" t="s">
        <v>51</v>
      </c>
      <c r="D15" s="8" t="s">
        <v>73</v>
      </c>
      <c r="E15" s="8" t="s">
        <v>31</v>
      </c>
      <c r="F15" s="8" t="s">
        <v>31</v>
      </c>
      <c r="G15" s="16">
        <v>10</v>
      </c>
      <c r="H15" s="34"/>
      <c r="I15" s="15" t="s">
        <v>54</v>
      </c>
      <c r="J15" s="8" t="s">
        <v>191</v>
      </c>
      <c r="K15" s="8" t="s">
        <v>191</v>
      </c>
      <c r="L15" s="8" t="s">
        <v>191</v>
      </c>
      <c r="M15" s="8" t="s">
        <v>191</v>
      </c>
      <c r="N15" s="8" t="s">
        <v>191</v>
      </c>
    </row>
    <row r="16" ht="177" customHeight="1" spans="1:14">
      <c r="A16" s="8">
        <v>10</v>
      </c>
      <c r="B16" s="18" t="s">
        <v>55</v>
      </c>
      <c r="C16" s="17" t="s">
        <v>51</v>
      </c>
      <c r="D16" s="8" t="s">
        <v>73</v>
      </c>
      <c r="E16" s="8" t="s">
        <v>31</v>
      </c>
      <c r="F16" s="8" t="s">
        <v>31</v>
      </c>
      <c r="G16" s="15">
        <v>20</v>
      </c>
      <c r="H16" s="16"/>
      <c r="I16" s="19" t="s">
        <v>56</v>
      </c>
      <c r="J16" s="8" t="s">
        <v>191</v>
      </c>
      <c r="K16" s="8" t="s">
        <v>191</v>
      </c>
      <c r="L16" s="8" t="s">
        <v>191</v>
      </c>
      <c r="M16" s="8" t="s">
        <v>191</v>
      </c>
      <c r="N16" s="8" t="s">
        <v>191</v>
      </c>
    </row>
    <row r="17" ht="183" customHeight="1" spans="1:14">
      <c r="A17" s="8">
        <v>11</v>
      </c>
      <c r="B17" s="18" t="s">
        <v>57</v>
      </c>
      <c r="C17" s="17" t="s">
        <v>51</v>
      </c>
      <c r="D17" s="8" t="s">
        <v>73</v>
      </c>
      <c r="E17" s="8" t="s">
        <v>31</v>
      </c>
      <c r="F17" s="8" t="s">
        <v>31</v>
      </c>
      <c r="G17" s="15">
        <v>110</v>
      </c>
      <c r="H17" s="34"/>
      <c r="I17" s="19" t="s">
        <v>58</v>
      </c>
      <c r="J17" s="8" t="s">
        <v>191</v>
      </c>
      <c r="K17" s="8" t="s">
        <v>191</v>
      </c>
      <c r="L17" s="8" t="s">
        <v>191</v>
      </c>
      <c r="M17" s="8" t="s">
        <v>191</v>
      </c>
      <c r="N17" s="8" t="s">
        <v>191</v>
      </c>
    </row>
    <row r="18" ht="183" customHeight="1" spans="1:14">
      <c r="A18" s="8">
        <v>12</v>
      </c>
      <c r="B18" s="18" t="s">
        <v>57</v>
      </c>
      <c r="C18" s="17" t="s">
        <v>59</v>
      </c>
      <c r="D18" s="8" t="s">
        <v>73</v>
      </c>
      <c r="E18" s="8" t="s">
        <v>31</v>
      </c>
      <c r="F18" s="8" t="s">
        <v>31</v>
      </c>
      <c r="G18" s="15">
        <v>30</v>
      </c>
      <c r="H18" s="16"/>
      <c r="I18" s="19" t="s">
        <v>60</v>
      </c>
      <c r="J18" s="8" t="s">
        <v>191</v>
      </c>
      <c r="K18" s="8" t="s">
        <v>191</v>
      </c>
      <c r="L18" s="8" t="s">
        <v>191</v>
      </c>
      <c r="M18" s="8" t="s">
        <v>191</v>
      </c>
      <c r="N18" s="8" t="s">
        <v>191</v>
      </c>
    </row>
    <row r="19" ht="183" customHeight="1" spans="1:14">
      <c r="A19" s="8">
        <v>13</v>
      </c>
      <c r="B19" s="18" t="s">
        <v>57</v>
      </c>
      <c r="C19" s="17" t="s">
        <v>59</v>
      </c>
      <c r="D19" s="8" t="s">
        <v>73</v>
      </c>
      <c r="E19" s="8" t="s">
        <v>31</v>
      </c>
      <c r="F19" s="8" t="s">
        <v>31</v>
      </c>
      <c r="G19" s="15">
        <v>100</v>
      </c>
      <c r="H19" s="34"/>
      <c r="I19" s="19" t="s">
        <v>60</v>
      </c>
      <c r="J19" s="8" t="s">
        <v>191</v>
      </c>
      <c r="K19" s="8" t="s">
        <v>191</v>
      </c>
      <c r="L19" s="8" t="s">
        <v>191</v>
      </c>
      <c r="M19" s="8" t="s">
        <v>191</v>
      </c>
      <c r="N19" s="8" t="s">
        <v>191</v>
      </c>
    </row>
    <row r="20" ht="54" customHeight="1" spans="1:14">
      <c r="A20" s="8">
        <v>14</v>
      </c>
      <c r="B20" s="18" t="s">
        <v>61</v>
      </c>
      <c r="C20" s="17" t="s">
        <v>59</v>
      </c>
      <c r="D20" s="8" t="s">
        <v>73</v>
      </c>
      <c r="E20" s="8" t="s">
        <v>31</v>
      </c>
      <c r="F20" s="8" t="s">
        <v>31</v>
      </c>
      <c r="G20" s="15">
        <v>54</v>
      </c>
      <c r="H20" s="16"/>
      <c r="I20" s="19" t="s">
        <v>62</v>
      </c>
      <c r="J20" s="8" t="s">
        <v>191</v>
      </c>
      <c r="K20" s="8" t="s">
        <v>191</v>
      </c>
      <c r="L20" s="8" t="s">
        <v>191</v>
      </c>
      <c r="M20" s="8" t="s">
        <v>191</v>
      </c>
      <c r="N20" s="8" t="s">
        <v>191</v>
      </c>
    </row>
    <row r="21" ht="65" customHeight="1" spans="1:14">
      <c r="A21" s="8">
        <v>15</v>
      </c>
      <c r="B21" s="18" t="s">
        <v>63</v>
      </c>
      <c r="C21" s="15" t="s">
        <v>64</v>
      </c>
      <c r="D21" s="8" t="s">
        <v>73</v>
      </c>
      <c r="E21" s="8" t="s">
        <v>31</v>
      </c>
      <c r="F21" s="8" t="s">
        <v>31</v>
      </c>
      <c r="G21" s="15">
        <v>100</v>
      </c>
      <c r="H21" s="34"/>
      <c r="I21" s="20" t="s">
        <v>65</v>
      </c>
      <c r="J21" s="8" t="s">
        <v>191</v>
      </c>
      <c r="K21" s="8" t="s">
        <v>191</v>
      </c>
      <c r="L21" s="8" t="s">
        <v>191</v>
      </c>
      <c r="M21" s="8" t="s">
        <v>191</v>
      </c>
      <c r="N21" s="8" t="s">
        <v>191</v>
      </c>
    </row>
    <row r="22" ht="63" customHeight="1" spans="1:14">
      <c r="A22" s="8">
        <v>16</v>
      </c>
      <c r="B22" s="15" t="s">
        <v>66</v>
      </c>
      <c r="C22" s="15" t="s">
        <v>64</v>
      </c>
      <c r="D22" s="8" t="s">
        <v>73</v>
      </c>
      <c r="E22" s="8" t="s">
        <v>31</v>
      </c>
      <c r="F22" s="8" t="s">
        <v>31</v>
      </c>
      <c r="G22" s="15">
        <v>100</v>
      </c>
      <c r="H22" s="16"/>
      <c r="I22" s="15" t="s">
        <v>67</v>
      </c>
      <c r="J22" s="8" t="s">
        <v>191</v>
      </c>
      <c r="K22" s="8" t="s">
        <v>191</v>
      </c>
      <c r="L22" s="8" t="s">
        <v>191</v>
      </c>
      <c r="M22" s="8" t="s">
        <v>191</v>
      </c>
      <c r="N22" s="8" t="s">
        <v>191</v>
      </c>
    </row>
    <row r="23" ht="81" customHeight="1" spans="1:14">
      <c r="A23" s="8">
        <v>17</v>
      </c>
      <c r="B23" s="15" t="s">
        <v>68</v>
      </c>
      <c r="C23" s="15" t="s">
        <v>69</v>
      </c>
      <c r="D23" s="8" t="s">
        <v>73</v>
      </c>
      <c r="E23" s="8" t="s">
        <v>31</v>
      </c>
      <c r="F23" s="8" t="s">
        <v>31</v>
      </c>
      <c r="G23" s="15">
        <v>100</v>
      </c>
      <c r="H23" s="34"/>
      <c r="I23" s="20" t="s">
        <v>70</v>
      </c>
      <c r="J23" s="8" t="s">
        <v>191</v>
      </c>
      <c r="K23" s="8" t="s">
        <v>191</v>
      </c>
      <c r="L23" s="8" t="s">
        <v>191</v>
      </c>
      <c r="M23" s="8" t="s">
        <v>191</v>
      </c>
      <c r="N23" s="8" t="s">
        <v>191</v>
      </c>
    </row>
    <row r="24" ht="32" customHeight="1" spans="1:14">
      <c r="A24" s="11" t="s">
        <v>192</v>
      </c>
      <c r="B24" s="11"/>
      <c r="C24" s="11"/>
      <c r="D24" s="35"/>
      <c r="E24" s="11"/>
      <c r="F24" s="11"/>
      <c r="H24" s="11"/>
      <c r="I24" s="11"/>
      <c r="J24" s="11"/>
      <c r="K24" s="11"/>
      <c r="L24" s="11"/>
      <c r="M24" s="11"/>
      <c r="N24" s="11"/>
    </row>
  </sheetData>
  <mergeCells count="17">
    <mergeCell ref="A1:N1"/>
    <mergeCell ref="A2:G2"/>
    <mergeCell ref="J3:N3"/>
    <mergeCell ref="A3:A5"/>
    <mergeCell ref="B3:B5"/>
    <mergeCell ref="C3:C5"/>
    <mergeCell ref="D3:D5"/>
    <mergeCell ref="E3:E5"/>
    <mergeCell ref="F3:F5"/>
    <mergeCell ref="G3:G5"/>
    <mergeCell ref="H3:H5"/>
    <mergeCell ref="I3:I5"/>
    <mergeCell ref="J4:J5"/>
    <mergeCell ref="K4:K5"/>
    <mergeCell ref="L4:L5"/>
    <mergeCell ref="M4:M5"/>
    <mergeCell ref="N4:N5"/>
  </mergeCells>
  <pageMargins left="0.554861111111111" right="0.751388888888889" top="0.802777777777778" bottom="0.60625" header="0.5" footer="0.5"/>
  <pageSetup paperSize="9" orientation="landscape" horizontalDpi="600"/>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4"/>
  <sheetViews>
    <sheetView topLeftCell="A10" workbookViewId="0">
      <selection activeCell="A1" sqref="A1:P1"/>
    </sheetView>
  </sheetViews>
  <sheetFormatPr defaultColWidth="9" defaultRowHeight="13.5"/>
  <cols>
    <col min="1" max="1" width="5.89166666666667" customWidth="1"/>
    <col min="2" max="2" width="10.5" customWidth="1"/>
    <col min="3" max="3" width="8.10833333333333" customWidth="1"/>
    <col min="5" max="5" width="6.5" customWidth="1"/>
    <col min="6" max="6" width="6.88333333333333" customWidth="1"/>
    <col min="7" max="7" width="25.3333333333333" customWidth="1"/>
    <col min="8" max="8" width="6.5" customWidth="1"/>
    <col min="9" max="9" width="8.225" customWidth="1"/>
    <col min="10" max="10" width="8.55833333333333" customWidth="1"/>
    <col min="11" max="13" width="7" customWidth="1"/>
    <col min="14" max="15" width="6.55833333333333" customWidth="1"/>
    <col min="16" max="16" width="7.775" customWidth="1"/>
  </cols>
  <sheetData>
    <row r="1" ht="27" spans="1:17">
      <c r="A1" s="3" t="s">
        <v>193</v>
      </c>
      <c r="B1" s="3"/>
      <c r="C1" s="3"/>
      <c r="D1" s="3"/>
      <c r="E1" s="3"/>
      <c r="F1" s="3"/>
      <c r="G1" s="3"/>
      <c r="H1" s="3"/>
      <c r="I1" s="3"/>
      <c r="J1" s="3"/>
      <c r="K1" s="3"/>
      <c r="L1" s="3"/>
      <c r="M1" s="3"/>
      <c r="N1" s="3"/>
      <c r="O1" s="3"/>
      <c r="P1" s="3"/>
      <c r="Q1" s="23"/>
    </row>
    <row r="2" ht="27" spans="1:17">
      <c r="A2" s="12" t="s">
        <v>187</v>
      </c>
      <c r="B2" s="12"/>
      <c r="C2" s="12"/>
      <c r="D2" s="12"/>
      <c r="E2" s="12"/>
      <c r="F2" s="12"/>
      <c r="G2" s="12"/>
      <c r="H2" s="6"/>
      <c r="I2" s="6"/>
      <c r="J2" s="6"/>
      <c r="K2" s="6"/>
      <c r="L2" s="6"/>
      <c r="M2" s="6" t="s">
        <v>2</v>
      </c>
      <c r="N2" s="6"/>
      <c r="O2" s="6"/>
      <c r="P2" s="6"/>
      <c r="Q2" s="24"/>
    </row>
    <row r="3" ht="28" customHeight="1" spans="1:16">
      <c r="A3" s="7" t="s">
        <v>3</v>
      </c>
      <c r="B3" s="7" t="s">
        <v>4</v>
      </c>
      <c r="C3" s="7" t="s">
        <v>9</v>
      </c>
      <c r="D3" s="7" t="s">
        <v>194</v>
      </c>
      <c r="E3" s="7" t="s">
        <v>6</v>
      </c>
      <c r="F3" s="7" t="s">
        <v>195</v>
      </c>
      <c r="G3" s="7" t="s">
        <v>196</v>
      </c>
      <c r="H3" s="7" t="s">
        <v>197</v>
      </c>
      <c r="I3" s="7" t="s">
        <v>198</v>
      </c>
      <c r="J3" s="7" t="s">
        <v>11</v>
      </c>
      <c r="K3" s="7"/>
      <c r="L3" s="7"/>
      <c r="M3" s="7"/>
      <c r="N3" s="7"/>
      <c r="O3" s="7"/>
      <c r="P3" s="7"/>
    </row>
    <row r="4" ht="37" customHeight="1" spans="1:16">
      <c r="A4" s="7"/>
      <c r="B4" s="7"/>
      <c r="C4" s="7"/>
      <c r="D4" s="7"/>
      <c r="E4" s="7"/>
      <c r="F4" s="7"/>
      <c r="G4" s="7"/>
      <c r="H4" s="7"/>
      <c r="I4" s="7"/>
      <c r="J4" s="7" t="s">
        <v>199</v>
      </c>
      <c r="K4" s="7"/>
      <c r="L4" s="7"/>
      <c r="M4" s="7" t="s">
        <v>200</v>
      </c>
      <c r="N4" s="7" t="s">
        <v>201</v>
      </c>
      <c r="O4" s="7" t="s">
        <v>202</v>
      </c>
      <c r="P4" s="7" t="s">
        <v>203</v>
      </c>
    </row>
    <row r="5" ht="57" customHeight="1" spans="1:16">
      <c r="A5" s="7"/>
      <c r="B5" s="7"/>
      <c r="C5" s="7"/>
      <c r="D5" s="7"/>
      <c r="E5" s="7"/>
      <c r="F5" s="7"/>
      <c r="G5" s="7"/>
      <c r="H5" s="7"/>
      <c r="I5" s="7"/>
      <c r="J5" s="22" t="s">
        <v>204</v>
      </c>
      <c r="K5" s="22" t="s">
        <v>205</v>
      </c>
      <c r="L5" s="22" t="s">
        <v>206</v>
      </c>
      <c r="M5" s="7"/>
      <c r="N5" s="7"/>
      <c r="O5" s="7"/>
      <c r="P5" s="7"/>
    </row>
    <row r="6" s="2" customFormat="1" ht="124" customHeight="1" spans="1:16">
      <c r="A6" s="8">
        <v>1</v>
      </c>
      <c r="B6" s="15" t="s">
        <v>32</v>
      </c>
      <c r="C6" s="16">
        <v>30</v>
      </c>
      <c r="D6" s="8"/>
      <c r="E6" s="8" t="s">
        <v>73</v>
      </c>
      <c r="F6" s="8" t="s">
        <v>31</v>
      </c>
      <c r="G6" s="15" t="s">
        <v>35</v>
      </c>
      <c r="H6" s="17" t="s">
        <v>33</v>
      </c>
      <c r="I6" s="17">
        <v>10</v>
      </c>
      <c r="J6" s="8">
        <v>30</v>
      </c>
      <c r="K6" s="8">
        <v>18</v>
      </c>
      <c r="L6" s="8">
        <v>12</v>
      </c>
      <c r="M6" s="8" t="s">
        <v>207</v>
      </c>
      <c r="N6" s="8" t="s">
        <v>191</v>
      </c>
      <c r="O6" s="8" t="s">
        <v>208</v>
      </c>
      <c r="P6" s="8" t="s">
        <v>31</v>
      </c>
    </row>
    <row r="7" s="2" customFormat="1" ht="142" customHeight="1" spans="1:16">
      <c r="A7" s="8">
        <v>2</v>
      </c>
      <c r="B7" s="15" t="s">
        <v>36</v>
      </c>
      <c r="C7" s="15">
        <v>45</v>
      </c>
      <c r="D7" s="8"/>
      <c r="E7" s="8" t="s">
        <v>73</v>
      </c>
      <c r="F7" s="8" t="s">
        <v>31</v>
      </c>
      <c r="G7" s="15" t="s">
        <v>37</v>
      </c>
      <c r="H7" s="16" t="s">
        <v>33</v>
      </c>
      <c r="I7" s="16">
        <v>10</v>
      </c>
      <c r="J7" s="8">
        <v>45</v>
      </c>
      <c r="K7" s="8">
        <v>27</v>
      </c>
      <c r="L7" s="8">
        <v>28</v>
      </c>
      <c r="M7" s="8" t="s">
        <v>207</v>
      </c>
      <c r="N7" s="8" t="s">
        <v>191</v>
      </c>
      <c r="O7" s="8" t="s">
        <v>208</v>
      </c>
      <c r="P7" s="8" t="s">
        <v>31</v>
      </c>
    </row>
    <row r="8" s="2" customFormat="1" ht="168" customHeight="1" spans="1:16">
      <c r="A8" s="8">
        <v>3</v>
      </c>
      <c r="B8" s="15" t="s">
        <v>38</v>
      </c>
      <c r="C8" s="16">
        <v>20</v>
      </c>
      <c r="D8" s="8"/>
      <c r="E8" s="8" t="s">
        <v>73</v>
      </c>
      <c r="F8" s="8" t="s">
        <v>31</v>
      </c>
      <c r="G8" s="15" t="s">
        <v>40</v>
      </c>
      <c r="H8" s="16" t="s">
        <v>39</v>
      </c>
      <c r="I8" s="16">
        <v>10</v>
      </c>
      <c r="J8" s="8">
        <v>20</v>
      </c>
      <c r="K8" s="8">
        <v>10</v>
      </c>
      <c r="L8" s="8">
        <v>10</v>
      </c>
      <c r="M8" s="8" t="s">
        <v>207</v>
      </c>
      <c r="N8" s="8" t="s">
        <v>191</v>
      </c>
      <c r="O8" s="8" t="s">
        <v>208</v>
      </c>
      <c r="P8" s="8" t="s">
        <v>31</v>
      </c>
    </row>
    <row r="9" s="2" customFormat="1" ht="168" customHeight="1" spans="1:16">
      <c r="A9" s="8">
        <v>4</v>
      </c>
      <c r="B9" s="15" t="s">
        <v>41</v>
      </c>
      <c r="C9" s="16">
        <v>30</v>
      </c>
      <c r="D9" s="8"/>
      <c r="E9" s="8" t="s">
        <v>73</v>
      </c>
      <c r="F9" s="8" t="s">
        <v>31</v>
      </c>
      <c r="G9" s="15" t="s">
        <v>42</v>
      </c>
      <c r="H9" s="16" t="s">
        <v>39</v>
      </c>
      <c r="I9" s="16">
        <v>10</v>
      </c>
      <c r="J9" s="8">
        <v>30</v>
      </c>
      <c r="K9" s="8">
        <v>15</v>
      </c>
      <c r="L9" s="8">
        <v>15</v>
      </c>
      <c r="M9" s="8" t="s">
        <v>207</v>
      </c>
      <c r="N9" s="8" t="s">
        <v>191</v>
      </c>
      <c r="O9" s="8" t="s">
        <v>208</v>
      </c>
      <c r="P9" s="8" t="s">
        <v>31</v>
      </c>
    </row>
    <row r="10" s="2" customFormat="1" ht="168" customHeight="1" spans="1:16">
      <c r="A10" s="8">
        <v>5</v>
      </c>
      <c r="B10" s="15" t="s">
        <v>43</v>
      </c>
      <c r="C10" s="16">
        <v>30</v>
      </c>
      <c r="D10" s="8"/>
      <c r="E10" s="8" t="s">
        <v>73</v>
      </c>
      <c r="F10" s="8" t="s">
        <v>31</v>
      </c>
      <c r="G10" s="15" t="s">
        <v>44</v>
      </c>
      <c r="H10" s="16" t="s">
        <v>39</v>
      </c>
      <c r="I10" s="16">
        <v>10</v>
      </c>
      <c r="J10" s="8">
        <v>30</v>
      </c>
      <c r="K10" s="8">
        <v>15</v>
      </c>
      <c r="L10" s="8">
        <v>15</v>
      </c>
      <c r="M10" s="8" t="s">
        <v>207</v>
      </c>
      <c r="N10" s="8" t="s">
        <v>191</v>
      </c>
      <c r="O10" s="8" t="s">
        <v>208</v>
      </c>
      <c r="P10" s="8" t="s">
        <v>31</v>
      </c>
    </row>
    <row r="11" s="2" customFormat="1" ht="168" customHeight="1" spans="1:16">
      <c r="A11" s="8">
        <v>6</v>
      </c>
      <c r="B11" s="15" t="s">
        <v>45</v>
      </c>
      <c r="C11" s="16">
        <v>50</v>
      </c>
      <c r="D11" s="8"/>
      <c r="E11" s="8" t="s">
        <v>73</v>
      </c>
      <c r="F11" s="8" t="s">
        <v>31</v>
      </c>
      <c r="G11" s="15" t="s">
        <v>47</v>
      </c>
      <c r="H11" s="16" t="s">
        <v>46</v>
      </c>
      <c r="I11" s="16">
        <v>5</v>
      </c>
      <c r="J11" s="16">
        <v>50</v>
      </c>
      <c r="K11" s="8">
        <v>40</v>
      </c>
      <c r="L11" s="8">
        <v>10</v>
      </c>
      <c r="M11" s="8" t="s">
        <v>207</v>
      </c>
      <c r="N11" s="8" t="s">
        <v>191</v>
      </c>
      <c r="O11" s="8" t="s">
        <v>208</v>
      </c>
      <c r="P11" s="8" t="s">
        <v>31</v>
      </c>
    </row>
    <row r="12" s="2" customFormat="1" ht="129" customHeight="1" spans="1:16">
      <c r="A12" s="8">
        <v>7</v>
      </c>
      <c r="B12" s="15" t="s">
        <v>48</v>
      </c>
      <c r="C12" s="16">
        <v>50</v>
      </c>
      <c r="D12" s="8"/>
      <c r="E12" s="8" t="s">
        <v>73</v>
      </c>
      <c r="F12" s="8" t="s">
        <v>31</v>
      </c>
      <c r="G12" s="15" t="s">
        <v>49</v>
      </c>
      <c r="H12" s="16" t="s">
        <v>46</v>
      </c>
      <c r="I12" s="16">
        <v>10</v>
      </c>
      <c r="J12" s="16">
        <v>50</v>
      </c>
      <c r="K12" s="8">
        <v>20</v>
      </c>
      <c r="L12" s="8">
        <v>30</v>
      </c>
      <c r="M12" s="8" t="s">
        <v>207</v>
      </c>
      <c r="N12" s="8" t="s">
        <v>191</v>
      </c>
      <c r="O12" s="8" t="s">
        <v>208</v>
      </c>
      <c r="P12" s="8" t="s">
        <v>31</v>
      </c>
    </row>
    <row r="13" s="2" customFormat="1" ht="168" customHeight="1" spans="1:16">
      <c r="A13" s="8">
        <v>8</v>
      </c>
      <c r="B13" s="15" t="s">
        <v>50</v>
      </c>
      <c r="C13" s="16">
        <v>10</v>
      </c>
      <c r="D13" s="8"/>
      <c r="E13" s="8" t="s">
        <v>73</v>
      </c>
      <c r="F13" s="8" t="s">
        <v>31</v>
      </c>
      <c r="G13" s="15" t="s">
        <v>52</v>
      </c>
      <c r="H13" s="16" t="s">
        <v>51</v>
      </c>
      <c r="I13" s="16">
        <v>10</v>
      </c>
      <c r="J13" s="16">
        <v>10</v>
      </c>
      <c r="K13" s="8">
        <v>3</v>
      </c>
      <c r="L13" s="8">
        <v>7</v>
      </c>
      <c r="M13" s="8" t="s">
        <v>207</v>
      </c>
      <c r="N13" s="8" t="s">
        <v>191</v>
      </c>
      <c r="O13" s="8" t="s">
        <v>208</v>
      </c>
      <c r="P13" s="8" t="s">
        <v>31</v>
      </c>
    </row>
    <row r="14" s="2" customFormat="1" ht="127" customHeight="1" spans="1:16">
      <c r="A14" s="8">
        <v>9</v>
      </c>
      <c r="B14" s="15" t="s">
        <v>53</v>
      </c>
      <c r="C14" s="16">
        <v>10</v>
      </c>
      <c r="D14" s="8"/>
      <c r="E14" s="8" t="s">
        <v>73</v>
      </c>
      <c r="F14" s="8" t="s">
        <v>31</v>
      </c>
      <c r="G14" s="15" t="s">
        <v>54</v>
      </c>
      <c r="H14" s="16" t="s">
        <v>51</v>
      </c>
      <c r="I14" s="16">
        <v>10</v>
      </c>
      <c r="J14" s="16">
        <v>10</v>
      </c>
      <c r="K14" s="8">
        <v>3</v>
      </c>
      <c r="L14" s="8">
        <v>7</v>
      </c>
      <c r="M14" s="8" t="s">
        <v>207</v>
      </c>
      <c r="N14" s="8" t="s">
        <v>191</v>
      </c>
      <c r="O14" s="8" t="s">
        <v>208</v>
      </c>
      <c r="P14" s="8" t="s">
        <v>31</v>
      </c>
    </row>
    <row r="15" s="2" customFormat="1" ht="244" customHeight="1" spans="1:16">
      <c r="A15" s="8">
        <v>10</v>
      </c>
      <c r="B15" s="18" t="s">
        <v>55</v>
      </c>
      <c r="C15" s="15">
        <v>20</v>
      </c>
      <c r="D15" s="8"/>
      <c r="E15" s="8" t="s">
        <v>73</v>
      </c>
      <c r="F15" s="8" t="s">
        <v>31</v>
      </c>
      <c r="G15" s="19" t="s">
        <v>56</v>
      </c>
      <c r="H15" s="17" t="s">
        <v>51</v>
      </c>
      <c r="I15" s="17">
        <v>10</v>
      </c>
      <c r="J15" s="15">
        <v>20</v>
      </c>
      <c r="K15" s="8">
        <v>6</v>
      </c>
      <c r="L15" s="8">
        <v>14</v>
      </c>
      <c r="M15" s="8" t="s">
        <v>207</v>
      </c>
      <c r="N15" s="8" t="s">
        <v>191</v>
      </c>
      <c r="O15" s="8" t="s">
        <v>208</v>
      </c>
      <c r="P15" s="8" t="s">
        <v>31</v>
      </c>
    </row>
    <row r="16" s="2" customFormat="1" ht="208" customHeight="1" spans="1:16">
      <c r="A16" s="8">
        <v>11</v>
      </c>
      <c r="B16" s="18" t="s">
        <v>57</v>
      </c>
      <c r="C16" s="15">
        <v>110</v>
      </c>
      <c r="D16" s="8"/>
      <c r="E16" s="8" t="s">
        <v>73</v>
      </c>
      <c r="F16" s="8" t="s">
        <v>31</v>
      </c>
      <c r="G16" s="19" t="s">
        <v>58</v>
      </c>
      <c r="H16" s="17" t="s">
        <v>51</v>
      </c>
      <c r="I16" s="17">
        <v>10</v>
      </c>
      <c r="J16" s="15">
        <v>110</v>
      </c>
      <c r="K16" s="8">
        <v>33</v>
      </c>
      <c r="L16" s="8">
        <v>77</v>
      </c>
      <c r="M16" s="8" t="s">
        <v>207</v>
      </c>
      <c r="N16" s="8" t="s">
        <v>191</v>
      </c>
      <c r="O16" s="8" t="s">
        <v>208</v>
      </c>
      <c r="P16" s="8" t="s">
        <v>31</v>
      </c>
    </row>
    <row r="17" s="2" customFormat="1" ht="224" customHeight="1" spans="1:16">
      <c r="A17" s="8">
        <v>12</v>
      </c>
      <c r="B17" s="18" t="s">
        <v>57</v>
      </c>
      <c r="C17" s="15">
        <v>30</v>
      </c>
      <c r="D17" s="8"/>
      <c r="E17" s="8" t="s">
        <v>73</v>
      </c>
      <c r="F17" s="8" t="s">
        <v>31</v>
      </c>
      <c r="G17" s="19" t="s">
        <v>60</v>
      </c>
      <c r="H17" s="17" t="s">
        <v>59</v>
      </c>
      <c r="I17" s="17">
        <v>10</v>
      </c>
      <c r="J17" s="15">
        <v>30</v>
      </c>
      <c r="K17" s="8">
        <v>6</v>
      </c>
      <c r="L17" s="8">
        <v>24</v>
      </c>
      <c r="M17" s="8" t="s">
        <v>207</v>
      </c>
      <c r="N17" s="8" t="s">
        <v>191</v>
      </c>
      <c r="O17" s="8" t="s">
        <v>208</v>
      </c>
      <c r="P17" s="8" t="s">
        <v>31</v>
      </c>
    </row>
    <row r="18" s="2" customFormat="1" ht="168" customHeight="1" spans="1:16">
      <c r="A18" s="8">
        <v>13</v>
      </c>
      <c r="B18" s="18" t="s">
        <v>57</v>
      </c>
      <c r="C18" s="15">
        <v>100</v>
      </c>
      <c r="D18" s="8"/>
      <c r="E18" s="8" t="s">
        <v>73</v>
      </c>
      <c r="F18" s="8" t="s">
        <v>31</v>
      </c>
      <c r="G18" s="19" t="s">
        <v>60</v>
      </c>
      <c r="H18" s="17" t="s">
        <v>59</v>
      </c>
      <c r="I18" s="17"/>
      <c r="J18" s="15">
        <v>100</v>
      </c>
      <c r="K18" s="8"/>
      <c r="L18" s="8"/>
      <c r="M18" s="8" t="s">
        <v>207</v>
      </c>
      <c r="N18" s="8" t="s">
        <v>191</v>
      </c>
      <c r="O18" s="8" t="s">
        <v>208</v>
      </c>
      <c r="P18" s="8" t="s">
        <v>31</v>
      </c>
    </row>
    <row r="19" s="2" customFormat="1" ht="133" customHeight="1" spans="1:16">
      <c r="A19" s="8">
        <v>14</v>
      </c>
      <c r="B19" s="18" t="s">
        <v>61</v>
      </c>
      <c r="C19" s="15">
        <v>54</v>
      </c>
      <c r="D19" s="8"/>
      <c r="E19" s="8" t="s">
        <v>73</v>
      </c>
      <c r="F19" s="8" t="s">
        <v>31</v>
      </c>
      <c r="G19" s="19" t="s">
        <v>62</v>
      </c>
      <c r="H19" s="17" t="s">
        <v>59</v>
      </c>
      <c r="I19" s="17">
        <v>10</v>
      </c>
      <c r="J19" s="15">
        <v>54</v>
      </c>
      <c r="K19" s="8">
        <v>10.8</v>
      </c>
      <c r="L19" s="8">
        <v>43.2</v>
      </c>
      <c r="M19" s="8" t="s">
        <v>207</v>
      </c>
      <c r="N19" s="8" t="s">
        <v>191</v>
      </c>
      <c r="O19" s="8" t="s">
        <v>208</v>
      </c>
      <c r="P19" s="8" t="s">
        <v>31</v>
      </c>
    </row>
    <row r="20" s="2" customFormat="1" ht="168" customHeight="1" spans="1:16">
      <c r="A20" s="8">
        <v>15</v>
      </c>
      <c r="B20" s="18" t="s">
        <v>63</v>
      </c>
      <c r="C20" s="15">
        <v>100</v>
      </c>
      <c r="D20" s="8"/>
      <c r="E20" s="8" t="s">
        <v>73</v>
      </c>
      <c r="F20" s="8" t="s">
        <v>31</v>
      </c>
      <c r="G20" s="20" t="s">
        <v>65</v>
      </c>
      <c r="H20" s="15" t="s">
        <v>64</v>
      </c>
      <c r="I20" s="15">
        <v>10</v>
      </c>
      <c r="J20" s="15">
        <v>100</v>
      </c>
      <c r="K20" s="8">
        <v>10</v>
      </c>
      <c r="L20" s="8">
        <v>90</v>
      </c>
      <c r="M20" s="8" t="s">
        <v>207</v>
      </c>
      <c r="N20" s="8" t="s">
        <v>191</v>
      </c>
      <c r="O20" s="8" t="s">
        <v>208</v>
      </c>
      <c r="P20" s="8" t="s">
        <v>31</v>
      </c>
    </row>
    <row r="21" s="2" customFormat="1" ht="168" customHeight="1" spans="1:16">
      <c r="A21" s="8">
        <v>16</v>
      </c>
      <c r="B21" s="15" t="s">
        <v>66</v>
      </c>
      <c r="C21" s="15">
        <v>100</v>
      </c>
      <c r="D21" s="8"/>
      <c r="E21" s="8" t="s">
        <v>73</v>
      </c>
      <c r="F21" s="8" t="s">
        <v>31</v>
      </c>
      <c r="G21" s="15" t="s">
        <v>67</v>
      </c>
      <c r="H21" s="15" t="s">
        <v>64</v>
      </c>
      <c r="I21" s="15">
        <v>10</v>
      </c>
      <c r="J21" s="15">
        <v>100</v>
      </c>
      <c r="K21" s="8">
        <v>10</v>
      </c>
      <c r="L21" s="8">
        <v>90</v>
      </c>
      <c r="M21" s="8" t="s">
        <v>207</v>
      </c>
      <c r="N21" s="8" t="s">
        <v>191</v>
      </c>
      <c r="O21" s="8" t="s">
        <v>208</v>
      </c>
      <c r="P21" s="8" t="s">
        <v>31</v>
      </c>
    </row>
    <row r="22" s="2" customFormat="1" ht="168" customHeight="1" spans="1:16">
      <c r="A22" s="8">
        <v>17</v>
      </c>
      <c r="B22" s="15" t="s">
        <v>68</v>
      </c>
      <c r="C22" s="15">
        <v>100</v>
      </c>
      <c r="D22" s="8"/>
      <c r="E22" s="8" t="s">
        <v>73</v>
      </c>
      <c r="F22" s="8" t="s">
        <v>31</v>
      </c>
      <c r="G22" s="20" t="s">
        <v>70</v>
      </c>
      <c r="H22" s="15" t="s">
        <v>69</v>
      </c>
      <c r="I22" s="15">
        <v>10</v>
      </c>
      <c r="J22" s="15">
        <v>100</v>
      </c>
      <c r="K22" s="8"/>
      <c r="L22" s="8">
        <v>100</v>
      </c>
      <c r="M22" s="8" t="s">
        <v>207</v>
      </c>
      <c r="N22" s="8" t="s">
        <v>191</v>
      </c>
      <c r="O22" s="8" t="s">
        <v>208</v>
      </c>
      <c r="P22" s="8" t="s">
        <v>31</v>
      </c>
    </row>
    <row r="23" s="14" customFormat="1" ht="44" customHeight="1" spans="1:16">
      <c r="A23" s="21" t="s">
        <v>14</v>
      </c>
      <c r="B23" s="21"/>
      <c r="C23" s="21">
        <f>SUM(C6:C22)</f>
        <v>889</v>
      </c>
      <c r="D23" s="21"/>
      <c r="E23" s="21"/>
      <c r="F23" s="21"/>
      <c r="G23" s="21"/>
      <c r="H23" s="21"/>
      <c r="I23" s="21"/>
      <c r="J23" s="21">
        <f>SUM(J6:J22)</f>
        <v>889</v>
      </c>
      <c r="K23" s="21">
        <f>SUM(K6:K22)</f>
        <v>226.8</v>
      </c>
      <c r="L23" s="21">
        <f>SUM(L6:L22)</f>
        <v>572.2</v>
      </c>
      <c r="M23" s="21"/>
      <c r="N23" s="21"/>
      <c r="O23" s="21"/>
      <c r="P23" s="21"/>
    </row>
    <row r="24" spans="1:16">
      <c r="A24" s="11" t="s">
        <v>192</v>
      </c>
      <c r="B24" s="11"/>
      <c r="C24" s="11"/>
      <c r="D24" s="11"/>
      <c r="E24" s="11"/>
      <c r="F24" s="11"/>
      <c r="G24" s="11"/>
      <c r="H24" s="11"/>
      <c r="I24" s="11"/>
      <c r="J24" s="11"/>
      <c r="K24" s="11"/>
      <c r="L24" s="11"/>
      <c r="M24" s="11"/>
      <c r="N24" s="11"/>
      <c r="O24" s="11"/>
      <c r="P24" s="11"/>
    </row>
  </sheetData>
  <mergeCells count="19">
    <mergeCell ref="A1:P1"/>
    <mergeCell ref="A2:G2"/>
    <mergeCell ref="M2:P2"/>
    <mergeCell ref="J3:P3"/>
    <mergeCell ref="J4:L4"/>
    <mergeCell ref="A24:P24"/>
    <mergeCell ref="A3:A5"/>
    <mergeCell ref="B3:B5"/>
    <mergeCell ref="C3:C5"/>
    <mergeCell ref="D3:D5"/>
    <mergeCell ref="E3:E5"/>
    <mergeCell ref="F3:F5"/>
    <mergeCell ref="G3:G5"/>
    <mergeCell ref="H3:H5"/>
    <mergeCell ref="I3:I5"/>
    <mergeCell ref="M4:M5"/>
    <mergeCell ref="N4:N5"/>
    <mergeCell ref="O4:O5"/>
    <mergeCell ref="P4:P5"/>
  </mergeCells>
  <pageMargins left="0.554861111111111" right="0.554861111111111" top="0.802777777777778" bottom="0.60625" header="0.5" footer="0.5"/>
  <pageSetup paperSize="9" orientation="landscape" horizontalDpi="600"/>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
  <sheetViews>
    <sheetView workbookViewId="0">
      <selection activeCell="J14" sqref="J14"/>
    </sheetView>
  </sheetViews>
  <sheetFormatPr defaultColWidth="9" defaultRowHeight="13.5"/>
  <cols>
    <col min="1" max="1" width="5.63333333333333" customWidth="1"/>
    <col min="4" max="4" width="9.13333333333333" customWidth="1"/>
    <col min="7" max="7" width="16.3333333333333" customWidth="1"/>
    <col min="8" max="8" width="11.25" customWidth="1"/>
    <col min="10" max="10" width="8.5" customWidth="1"/>
    <col min="11" max="11" width="9.75" customWidth="1"/>
    <col min="12" max="12" width="8.38333333333333" customWidth="1"/>
    <col min="13" max="13" width="8.63333333333333" customWidth="1"/>
    <col min="14" max="14" width="11.3833333333333" customWidth="1"/>
  </cols>
  <sheetData>
    <row r="1" ht="22.5" spans="1:14">
      <c r="A1" s="3" t="s">
        <v>209</v>
      </c>
      <c r="B1" s="3"/>
      <c r="C1" s="3"/>
      <c r="D1" s="3"/>
      <c r="E1" s="3"/>
      <c r="F1" s="3"/>
      <c r="G1" s="3"/>
      <c r="H1" s="3"/>
      <c r="I1" s="3"/>
      <c r="J1" s="3"/>
      <c r="K1" s="3"/>
      <c r="L1" s="3"/>
      <c r="M1" s="3"/>
      <c r="N1" s="3"/>
    </row>
    <row r="2" s="1" customFormat="1" ht="34" customHeight="1" spans="1:14">
      <c r="A2" s="4" t="s">
        <v>210</v>
      </c>
      <c r="B2" s="5"/>
      <c r="C2" s="5"/>
      <c r="D2" s="4"/>
      <c r="E2" s="6"/>
      <c r="F2" s="6"/>
      <c r="G2" s="6"/>
      <c r="H2" s="6"/>
      <c r="I2" s="6"/>
      <c r="J2" s="6"/>
      <c r="K2" s="6"/>
      <c r="L2" s="6"/>
      <c r="M2" s="12" t="s">
        <v>211</v>
      </c>
      <c r="N2" s="12"/>
    </row>
    <row r="3" s="1" customFormat="1" ht="14.25" spans="1:14">
      <c r="A3" s="7" t="s">
        <v>3</v>
      </c>
      <c r="B3" s="7" t="s">
        <v>4</v>
      </c>
      <c r="C3" s="7" t="s">
        <v>9</v>
      </c>
      <c r="D3" s="7" t="s">
        <v>6</v>
      </c>
      <c r="E3" s="7" t="s">
        <v>7</v>
      </c>
      <c r="F3" s="7" t="s">
        <v>8</v>
      </c>
      <c r="G3" s="7" t="s">
        <v>10</v>
      </c>
      <c r="H3" s="7" t="s">
        <v>197</v>
      </c>
      <c r="I3" s="7" t="s">
        <v>198</v>
      </c>
      <c r="J3" s="7" t="s">
        <v>199</v>
      </c>
      <c r="K3" s="7" t="s">
        <v>200</v>
      </c>
      <c r="L3" s="7" t="s">
        <v>201</v>
      </c>
      <c r="M3" s="7" t="s">
        <v>202</v>
      </c>
      <c r="N3" s="7" t="s">
        <v>212</v>
      </c>
    </row>
    <row r="4" s="1" customFormat="1" ht="14.25" spans="1:14">
      <c r="A4" s="7"/>
      <c r="B4" s="7"/>
      <c r="C4" s="7"/>
      <c r="D4" s="7"/>
      <c r="E4" s="7"/>
      <c r="F4" s="7"/>
      <c r="G4" s="7"/>
      <c r="H4" s="7"/>
      <c r="I4" s="7"/>
      <c r="J4" s="7"/>
      <c r="K4" s="7"/>
      <c r="L4" s="7"/>
      <c r="M4" s="7"/>
      <c r="N4" s="7"/>
    </row>
    <row r="5" s="1" customFormat="1" ht="11" customHeight="1" spans="1:14">
      <c r="A5" s="7"/>
      <c r="B5" s="7"/>
      <c r="C5" s="7"/>
      <c r="D5" s="7"/>
      <c r="E5" s="7"/>
      <c r="F5" s="7"/>
      <c r="G5" s="7"/>
      <c r="H5" s="7"/>
      <c r="I5" s="7"/>
      <c r="J5" s="7"/>
      <c r="K5" s="7"/>
      <c r="L5" s="7"/>
      <c r="M5" s="7"/>
      <c r="N5" s="7"/>
    </row>
    <row r="6" s="2" customFormat="1" ht="84" customHeight="1" spans="1:14">
      <c r="A6" s="8">
        <v>1</v>
      </c>
      <c r="B6" s="9" t="s">
        <v>77</v>
      </c>
      <c r="C6" s="9" t="s">
        <v>69</v>
      </c>
      <c r="D6" s="8" t="s">
        <v>78</v>
      </c>
      <c r="E6" s="9" t="s">
        <v>71</v>
      </c>
      <c r="F6" s="9" t="s">
        <v>79</v>
      </c>
      <c r="G6" s="9" t="s">
        <v>80</v>
      </c>
      <c r="H6" s="9" t="s">
        <v>69</v>
      </c>
      <c r="I6" s="13">
        <v>10</v>
      </c>
      <c r="J6" s="13">
        <v>2100</v>
      </c>
      <c r="K6" s="13" t="s">
        <v>207</v>
      </c>
      <c r="L6" s="13" t="s">
        <v>76</v>
      </c>
      <c r="M6" s="9" t="s">
        <v>213</v>
      </c>
      <c r="N6" s="9" t="s">
        <v>214</v>
      </c>
    </row>
    <row r="7" s="2" customFormat="1" ht="84" customHeight="1" spans="1:14">
      <c r="A7" s="8">
        <v>2</v>
      </c>
      <c r="B7" s="9" t="s">
        <v>82</v>
      </c>
      <c r="C7" s="9" t="s">
        <v>69</v>
      </c>
      <c r="D7" s="8" t="s">
        <v>78</v>
      </c>
      <c r="E7" s="9" t="s">
        <v>71</v>
      </c>
      <c r="F7" s="9" t="s">
        <v>83</v>
      </c>
      <c r="G7" s="10" t="s">
        <v>84</v>
      </c>
      <c r="H7" s="9" t="s">
        <v>69</v>
      </c>
      <c r="I7" s="13">
        <v>15</v>
      </c>
      <c r="J7" s="13">
        <v>827</v>
      </c>
      <c r="K7" s="13" t="s">
        <v>207</v>
      </c>
      <c r="L7" s="13" t="s">
        <v>76</v>
      </c>
      <c r="M7" s="9" t="s">
        <v>213</v>
      </c>
      <c r="N7" s="9" t="s">
        <v>214</v>
      </c>
    </row>
    <row r="8" s="2" customFormat="1" ht="90" customHeight="1" spans="1:14">
      <c r="A8" s="8">
        <v>3</v>
      </c>
      <c r="B8" s="9" t="s">
        <v>88</v>
      </c>
      <c r="C8" s="9" t="s">
        <v>89</v>
      </c>
      <c r="D8" s="8" t="s">
        <v>78</v>
      </c>
      <c r="E8" s="9" t="s">
        <v>71</v>
      </c>
      <c r="F8" s="9" t="s">
        <v>90</v>
      </c>
      <c r="G8" s="9" t="s">
        <v>91</v>
      </c>
      <c r="H8" s="9" t="s">
        <v>89</v>
      </c>
      <c r="I8" s="13">
        <v>10</v>
      </c>
      <c r="J8" s="13">
        <v>415</v>
      </c>
      <c r="K8" s="13" t="s">
        <v>207</v>
      </c>
      <c r="L8" s="13" t="s">
        <v>76</v>
      </c>
      <c r="M8" s="9" t="s">
        <v>213</v>
      </c>
      <c r="N8" s="9" t="s">
        <v>214</v>
      </c>
    </row>
    <row r="9" s="2" customFormat="1" ht="83" customHeight="1" spans="1:14">
      <c r="A9" s="8">
        <v>4</v>
      </c>
      <c r="B9" s="9" t="s">
        <v>92</v>
      </c>
      <c r="C9" s="9" t="s">
        <v>89</v>
      </c>
      <c r="D9" s="8" t="s">
        <v>78</v>
      </c>
      <c r="E9" s="9" t="s">
        <v>93</v>
      </c>
      <c r="F9" s="9" t="s">
        <v>79</v>
      </c>
      <c r="G9" s="9" t="s">
        <v>94</v>
      </c>
      <c r="H9" s="9" t="s">
        <v>89</v>
      </c>
      <c r="I9" s="13"/>
      <c r="J9" s="13">
        <v>479</v>
      </c>
      <c r="K9" s="13" t="s">
        <v>207</v>
      </c>
      <c r="L9" s="13" t="s">
        <v>76</v>
      </c>
      <c r="M9" s="9" t="s">
        <v>213</v>
      </c>
      <c r="N9" s="9" t="s">
        <v>214</v>
      </c>
    </row>
    <row r="10" ht="28" customHeight="1" spans="1:14">
      <c r="A10" s="11" t="s">
        <v>215</v>
      </c>
      <c r="B10" s="11"/>
      <c r="C10" s="11"/>
      <c r="D10" s="11"/>
      <c r="E10" s="11"/>
      <c r="F10" s="11"/>
      <c r="G10" s="11"/>
      <c r="H10" s="11"/>
      <c r="I10" s="11"/>
      <c r="J10" s="11"/>
      <c r="K10" s="11"/>
      <c r="L10" s="11"/>
      <c r="M10" s="11"/>
      <c r="N10" s="11"/>
    </row>
  </sheetData>
  <mergeCells count="17">
    <mergeCell ref="A1:N1"/>
    <mergeCell ref="M2:N2"/>
    <mergeCell ref="A10:N10"/>
    <mergeCell ref="A3:A5"/>
    <mergeCell ref="B3:B5"/>
    <mergeCell ref="C3:C5"/>
    <mergeCell ref="D3:D5"/>
    <mergeCell ref="E3:E5"/>
    <mergeCell ref="F3:F5"/>
    <mergeCell ref="G3:G5"/>
    <mergeCell ref="H3:H5"/>
    <mergeCell ref="I3:I5"/>
    <mergeCell ref="J3:J5"/>
    <mergeCell ref="K3:K5"/>
    <mergeCell ref="L3:L5"/>
    <mergeCell ref="M3:M5"/>
    <mergeCell ref="N3:N5"/>
  </mergeCells>
  <pageMargins left="0.472222222222222" right="0.472222222222222"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1.全区汇总台账</vt:lpstr>
      <vt:lpstr>2.区级部门汇总台账</vt:lpstr>
      <vt:lpstr>3.乡镇汇总台账</vt:lpstr>
      <vt:lpstr>4.区级部门统计台账</vt:lpstr>
      <vt:lpstr>5.区级部门管理台账</vt:lpstr>
      <vt:lpstr>6.区级管理台账——已移交</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花开无声</cp:lastModifiedBy>
  <dcterms:created xsi:type="dcterms:W3CDTF">2019-08-29T07:21:00Z</dcterms:created>
  <dcterms:modified xsi:type="dcterms:W3CDTF">2019-12-23T03:06:21Z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